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28800" windowHeight="11580"/>
  </bookViews>
  <sheets>
    <sheet name="0226_8808" sheetId="2" r:id="rId1"/>
  </sheets>
  <definedNames>
    <definedName name="_xlnm.Print_Titles" localSheetId="0">'0226_8808'!$24:$25</definedName>
    <definedName name="_xlnm.Print_Area" localSheetId="0">'0226_8808'!$A$1:$BC$50</definedName>
  </definedNames>
  <calcPr calcId="162913"/>
</workbook>
</file>

<file path=xl/calcChain.xml><?xml version="1.0" encoding="utf-8"?>
<calcChain xmlns="http://schemas.openxmlformats.org/spreadsheetml/2006/main">
  <c r="BB22" i="2" l="1"/>
  <c r="BB21" i="2"/>
  <c r="AW22" i="2"/>
  <c r="AW21" i="2"/>
  <c r="AS22" i="2"/>
  <c r="AS21" i="2"/>
  <c r="AM22" i="2"/>
  <c r="AM21" i="2"/>
  <c r="AG22" i="2"/>
  <c r="AG21" i="2"/>
  <c r="AB22" i="2"/>
  <c r="AB21" i="2"/>
  <c r="AG20" i="2" l="1"/>
  <c r="AG17" i="2"/>
  <c r="AG16" i="2" l="1"/>
  <c r="AB19" i="2" l="1"/>
  <c r="AB20" i="2"/>
  <c r="AM15" i="2" l="1"/>
  <c r="AM14" i="2"/>
  <c r="AG19" i="2" l="1"/>
  <c r="BB14" i="2" l="1"/>
  <c r="AW14" i="2"/>
  <c r="AS14" i="2"/>
  <c r="AG14" i="2"/>
  <c r="BB20" i="2" l="1"/>
  <c r="BB19" i="2"/>
  <c r="AW20" i="2"/>
  <c r="AW19" i="2"/>
  <c r="AS20" i="2"/>
  <c r="AS19" i="2"/>
  <c r="AM20" i="2"/>
  <c r="AM19" i="2"/>
  <c r="AH19" i="2"/>
  <c r="AS15" i="2" l="1"/>
  <c r="BB15" i="2" l="1"/>
  <c r="AW15" i="2"/>
  <c r="AG15" i="2"/>
</calcChain>
</file>

<file path=xl/sharedStrings.xml><?xml version="1.0" encoding="utf-8"?>
<sst xmlns="http://schemas.openxmlformats.org/spreadsheetml/2006/main" count="131" uniqueCount="79">
  <si>
    <t/>
  </si>
  <si>
    <t>Nume</t>
  </si>
  <si>
    <t>Executat</t>
  </si>
  <si>
    <t>Aprobat</t>
  </si>
  <si>
    <t>Proiect</t>
  </si>
  <si>
    <t>Estimat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</si>
  <si>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</si>
  <si>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</si>
  <si>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</si>
  <si>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</si>
  <si>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</si>
  <si>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</si>
  <si>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</si>
  <si>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Rezultat</t>
  </si>
  <si>
    <t>%</t>
  </si>
  <si>
    <t>Produs</t>
  </si>
  <si>
    <t>Activitatea (P3)</t>
  </si>
  <si>
    <t>ECO</t>
  </si>
  <si>
    <t>CHELTUIELI, Total</t>
  </si>
  <si>
    <t>lei</t>
  </si>
  <si>
    <t>Numărul mediu de bursieri</t>
  </si>
  <si>
    <t>mii lei</t>
  </si>
  <si>
    <t>Autoritatea publică (Org1)</t>
  </si>
  <si>
    <t>Sub-grupa (F3)</t>
  </si>
  <si>
    <t>Programul (P1)</t>
  </si>
  <si>
    <t>Subprogramul (P1P2)</t>
  </si>
  <si>
    <t>Intretinerea caminelor</t>
  </si>
  <si>
    <t>Numărul mediu de locuri ocupate în camine</t>
  </si>
  <si>
    <t>Cheltuieli medii pentru întreţinerea unui locatar în camine</t>
  </si>
  <si>
    <t>persoane</t>
  </si>
  <si>
    <t>persoane/post</t>
  </si>
  <si>
    <t>Finantarea institutiilor de invatamant la autogestiune</t>
  </si>
  <si>
    <t>Burse</t>
  </si>
  <si>
    <t>Activitatea centrelor de excelenta</t>
  </si>
  <si>
    <t xml:space="preserve">Numărul mediu de elevi  față de anul precedent </t>
  </si>
  <si>
    <t>r1</t>
  </si>
  <si>
    <t xml:space="preserve">Cheltuieli medii pentru pregătirea unui elev față de anul precedent </t>
  </si>
  <si>
    <t>r2</t>
  </si>
  <si>
    <t>Numărul mediu de elevi total</t>
  </si>
  <si>
    <t>Numărul elevilor la o unitate de personal de  profil și pedagogic</t>
  </si>
  <si>
    <t xml:space="preserve">Alte servicii  </t>
  </si>
  <si>
    <t>o1</t>
  </si>
  <si>
    <t>o5</t>
  </si>
  <si>
    <t>o6</t>
  </si>
  <si>
    <t>e1</t>
  </si>
  <si>
    <t>e2</t>
  </si>
  <si>
    <t>e3</t>
  </si>
  <si>
    <t>e4</t>
  </si>
  <si>
    <t>Numărul mediu al elevilor la o unitate de personal auxiliar și de deservire</t>
  </si>
  <si>
    <t>0931</t>
  </si>
  <si>
    <t>Formarea și dezvoltarea unor abilități, competențe și aptitudini profesionale specifice instruirii cadrelor de muncitori calificați pentru ramurile economiei naționale.</t>
  </si>
  <si>
    <t>Eficienţa</t>
  </si>
  <si>
    <t>Activitatea scolilor profesionale</t>
  </si>
  <si>
    <t xml:space="preserve">Asigurarea alimentarii copiilor/elevilor din institutiile de invatamant      </t>
  </si>
  <si>
    <t>Granturi curente acordate beneficiarilor in interiorul tarii</t>
  </si>
  <si>
    <t>Alte cheltuieli in baza de contracte cu persoane fizice</t>
  </si>
  <si>
    <t>Învățământ profesional - tehnic secundar</t>
  </si>
  <si>
    <t>Învățământ</t>
  </si>
  <si>
    <t>Învățământ  profesional-tehnic postsecundar</t>
  </si>
  <si>
    <t>III. Cheltuieli</t>
  </si>
  <si>
    <t>00204</t>
  </si>
  <si>
    <t>00216</t>
  </si>
  <si>
    <t>00407</t>
  </si>
  <si>
    <t>00448</t>
  </si>
  <si>
    <t>Ministerul Educatiei si Cercetarii</t>
  </si>
  <si>
    <t>0226</t>
  </si>
  <si>
    <t>Granturi capitale acordate beneficiarilor in interiorul tarii</t>
  </si>
  <si>
    <t>Activități centralizate</t>
  </si>
  <si>
    <t>00059</t>
  </si>
  <si>
    <t xml:space="preserve">Proiecte de  investitii publice </t>
  </si>
  <si>
    <t xml:space="preserve">Investitii capitale in active materiale in curs de execuitie   </t>
  </si>
  <si>
    <t>00319</t>
  </si>
  <si>
    <t>Acordarea burselor de merit</t>
  </si>
  <si>
    <t>00416</t>
  </si>
  <si>
    <t>Servicii de transport</t>
  </si>
  <si>
    <t>Cheltuielile medii pentru pregătirea unui elev (fără cheltuieli privind bursa și asigurarea alimentației)</t>
  </si>
  <si>
    <t>Bugetul pe programe pentru anul 2026 şi estimări pe anii 2027-2028</t>
  </si>
  <si>
    <t>Asigurarea instruirii în mediu a 16 000 elevi în anii 2026-2028.</t>
  </si>
  <si>
    <t>Subprogramul cuprinde activitățile instituțiilor de învățământ profesional-tehnic secundar și activități de implementare a Strategiei de dezvoltare „Educația 2030”. Realizarea acestui program se efectuiază de către instituțiile de  învățământ profesional-tehnic secundar subordonate Ministerului Educației și Cercetării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</si>
</sst>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9" x14ac:knownFonts="1">
    <font>
      <sz val="8"/>
      <color rgb="FFFFFFFF"/>
      <name val="Tahoma"/>
    </font>
    <font>
      <sz val="8"/>
      <color rgb="FFFFFFFF"/>
      <name val="Arial"/>
      <family val="2"/>
    </font>
    <font>
      <b/>
      <sz val="10"/>
      <color rgb="FFFFFFFF"/>
      <name val="Arial"/>
      <family val="2"/>
    </font>
    <font>
      <b/>
      <sz val="8"/>
      <color rgb="FFFFFFFF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i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  <charset val="204"/>
    </font>
    <font>
      <b/>
      <sz val="10"/>
      <name val="Arial"/>
      <family val="2"/>
    </font>
    <font>
      <b/>
      <i/>
      <sz val="8"/>
      <color rgb="FFFFFFFF"/>
      <name val="Arial"/>
      <family val="2"/>
      <charset val="204"/>
    </font>
    <font>
      <b/>
      <sz val="8"/>
      <color rgb="FFFFFFFF"/>
      <name val="Arial"/>
      <family val="2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  <charset val="204"/>
    </font>
    <font>
      <sz val="8"/>
      <name val="Arial"/>
      <family val="2"/>
    </font>
    <font>
      <i/>
      <sz val="8"/>
      <color rgb="FF000000"/>
      <name val="Arial"/>
      <family val="2"/>
      <charset val="204"/>
    </font>
    <font>
      <i/>
      <sz val="8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0"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7" fillId="9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7" fillId="9" borderId="8" xfId="0" applyFont="1" applyFill="1" applyBorder="1" applyAlignment="1">
      <alignment horizontal="center" vertical="center" wrapText="1"/>
    </xf>
    <xf numFmtId="164" fontId="5" fillId="9" borderId="8" xfId="0" applyNumberFormat="1" applyFont="1" applyFill="1" applyBorder="1" applyAlignment="1">
      <alignment horizontal="right" vertical="top" wrapText="1"/>
    </xf>
    <xf numFmtId="164" fontId="10" fillId="9" borderId="8" xfId="0" applyNumberFormat="1" applyFont="1" applyFill="1" applyBorder="1" applyAlignment="1">
      <alignment horizontal="right" vertical="top" wrapText="1"/>
    </xf>
    <xf numFmtId="164" fontId="17" fillId="9" borderId="8" xfId="0" applyNumberFormat="1" applyFont="1" applyFill="1" applyBorder="1" applyAlignment="1">
      <alignment horizontal="right" vertical="top" wrapText="1"/>
    </xf>
    <xf numFmtId="164" fontId="10" fillId="9" borderId="8" xfId="0" applyNumberFormat="1" applyFont="1" applyFill="1" applyBorder="1" applyAlignment="1">
      <alignment horizontal="right" vertical="center" wrapText="1"/>
    </xf>
    <xf numFmtId="0" fontId="10" fillId="9" borderId="8" xfId="0" applyFont="1" applyFill="1" applyBorder="1" applyAlignment="1">
      <alignment horizontal="center" vertical="top" wrapText="1"/>
    </xf>
    <xf numFmtId="164" fontId="15" fillId="9" borderId="8" xfId="0" applyNumberFormat="1" applyFont="1" applyFill="1" applyBorder="1" applyAlignment="1">
      <alignment horizontal="right" vertical="top" wrapText="1"/>
    </xf>
    <xf numFmtId="164" fontId="10" fillId="9" borderId="8" xfId="0" applyNumberFormat="1" applyFont="1" applyFill="1" applyBorder="1" applyAlignment="1">
      <alignment horizontal="right" vertical="top" wrapText="1"/>
    </xf>
    <xf numFmtId="0" fontId="10" fillId="9" borderId="8" xfId="0" applyFont="1" applyFill="1" applyBorder="1" applyAlignment="1">
      <alignment horizontal="left" vertical="top" wrapText="1"/>
    </xf>
    <xf numFmtId="0" fontId="10" fillId="9" borderId="8" xfId="0" quotePrefix="1" applyFont="1" applyFill="1" applyBorder="1" applyAlignment="1">
      <alignment horizontal="center" vertical="top" wrapText="1"/>
    </xf>
    <xf numFmtId="49" fontId="10" fillId="9" borderId="15" xfId="0" quotePrefix="1" applyNumberFormat="1" applyFont="1" applyFill="1" applyBorder="1" applyAlignment="1">
      <alignment horizontal="center" vertical="center" wrapText="1"/>
    </xf>
    <xf numFmtId="49" fontId="10" fillId="9" borderId="16" xfId="0" applyNumberFormat="1" applyFont="1" applyFill="1" applyBorder="1" applyAlignment="1">
      <alignment horizontal="center" vertical="center" wrapText="1"/>
    </xf>
    <xf numFmtId="49" fontId="10" fillId="9" borderId="17" xfId="0" applyNumberFormat="1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164" fontId="15" fillId="9" borderId="8" xfId="0" applyNumberFormat="1" applyFont="1" applyFill="1" applyBorder="1" applyAlignment="1">
      <alignment horizontal="right" vertical="center" wrapText="1"/>
    </xf>
    <xf numFmtId="164" fontId="15" fillId="9" borderId="15" xfId="0" applyNumberFormat="1" applyFont="1" applyFill="1" applyBorder="1" applyAlignment="1">
      <alignment horizontal="right" vertical="center" wrapText="1"/>
    </xf>
    <xf numFmtId="164" fontId="15" fillId="9" borderId="16" xfId="0" applyNumberFormat="1" applyFont="1" applyFill="1" applyBorder="1" applyAlignment="1">
      <alignment horizontal="right" vertical="center" wrapText="1"/>
    </xf>
    <xf numFmtId="164" fontId="15" fillId="9" borderId="17" xfId="0" applyNumberFormat="1" applyFont="1" applyFill="1" applyBorder="1" applyAlignment="1">
      <alignment horizontal="right" vertical="center" wrapText="1"/>
    </xf>
    <xf numFmtId="164" fontId="10" fillId="9" borderId="8" xfId="0" applyNumberFormat="1" applyFont="1" applyFill="1" applyBorder="1" applyAlignment="1">
      <alignment horizontal="right" vertical="center" wrapText="1"/>
    </xf>
    <xf numFmtId="164" fontId="17" fillId="9" borderId="8" xfId="0" applyNumberFormat="1" applyFont="1" applyFill="1" applyBorder="1" applyAlignment="1">
      <alignment horizontal="right" vertical="top" wrapText="1"/>
    </xf>
    <xf numFmtId="164" fontId="9" fillId="9" borderId="8" xfId="0" applyNumberFormat="1" applyFont="1" applyFill="1" applyBorder="1" applyAlignment="1">
      <alignment horizontal="center" vertical="center" wrapText="1"/>
    </xf>
    <xf numFmtId="164" fontId="10" fillId="9" borderId="15" xfId="0" applyNumberFormat="1" applyFont="1" applyFill="1" applyBorder="1" applyAlignment="1">
      <alignment horizontal="right" vertical="top" wrapText="1"/>
    </xf>
    <xf numFmtId="164" fontId="10" fillId="9" borderId="16" xfId="0" applyNumberFormat="1" applyFont="1" applyFill="1" applyBorder="1" applyAlignment="1">
      <alignment horizontal="right" vertical="top" wrapText="1"/>
    </xf>
    <xf numFmtId="164" fontId="10" fillId="9" borderId="17" xfId="0" applyNumberFormat="1" applyFont="1" applyFill="1" applyBorder="1" applyAlignment="1">
      <alignment horizontal="right" vertical="top" wrapText="1"/>
    </xf>
    <xf numFmtId="0" fontId="17" fillId="9" borderId="8" xfId="0" applyFont="1" applyFill="1" applyBorder="1" applyAlignment="1">
      <alignment horizontal="center" vertical="top" wrapText="1"/>
    </xf>
    <xf numFmtId="164" fontId="18" fillId="9" borderId="8" xfId="0" applyNumberFormat="1" applyFont="1" applyFill="1" applyBorder="1" applyAlignment="1">
      <alignment horizontal="right" vertical="top" wrapText="1"/>
    </xf>
    <xf numFmtId="164" fontId="15" fillId="9" borderId="15" xfId="0" applyNumberFormat="1" applyFont="1" applyFill="1" applyBorder="1" applyAlignment="1">
      <alignment horizontal="right" vertical="top" wrapText="1"/>
    </xf>
    <xf numFmtId="164" fontId="15" fillId="9" borderId="16" xfId="0" applyNumberFormat="1" applyFont="1" applyFill="1" applyBorder="1" applyAlignment="1">
      <alignment horizontal="right" vertical="top" wrapText="1"/>
    </xf>
    <xf numFmtId="164" fontId="15" fillId="9" borderId="17" xfId="0" applyNumberFormat="1" applyFont="1" applyFill="1" applyBorder="1" applyAlignment="1">
      <alignment horizontal="right" vertical="top" wrapText="1"/>
    </xf>
    <xf numFmtId="0" fontId="10" fillId="9" borderId="15" xfId="0" quotePrefix="1" applyFont="1" applyFill="1" applyBorder="1" applyAlignment="1">
      <alignment horizontal="center" vertical="center" wrapText="1"/>
    </xf>
    <xf numFmtId="0" fontId="10" fillId="9" borderId="16" xfId="0" applyFont="1" applyFill="1" applyBorder="1" applyAlignment="1">
      <alignment horizontal="center" vertical="center" wrapText="1"/>
    </xf>
    <xf numFmtId="0" fontId="10" fillId="9" borderId="17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164" fontId="9" fillId="9" borderId="15" xfId="0" applyNumberFormat="1" applyFont="1" applyFill="1" applyBorder="1" applyAlignment="1">
      <alignment horizontal="center" vertical="center" wrapText="1"/>
    </xf>
    <xf numFmtId="164" fontId="9" fillId="9" borderId="16" xfId="0" applyNumberFormat="1" applyFont="1" applyFill="1" applyBorder="1" applyAlignment="1">
      <alignment horizontal="center" vertical="center" wrapText="1"/>
    </xf>
    <xf numFmtId="164" fontId="9" fillId="9" borderId="17" xfId="0" applyNumberFormat="1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left" wrapText="1"/>
    </xf>
    <xf numFmtId="0" fontId="8" fillId="5" borderId="3" xfId="0" applyFont="1" applyFill="1" applyBorder="1" applyAlignment="1">
      <alignment horizontal="right" wrapText="1"/>
    </xf>
    <xf numFmtId="0" fontId="1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17" fillId="9" borderId="8" xfId="0" applyFont="1" applyFill="1" applyBorder="1" applyAlignment="1">
      <alignment horizontal="left" vertical="top" wrapText="1"/>
    </xf>
    <xf numFmtId="0" fontId="17" fillId="9" borderId="8" xfId="0" quotePrefix="1" applyFont="1" applyFill="1" applyBorder="1" applyAlignment="1">
      <alignment horizontal="center" vertical="top" wrapText="1"/>
    </xf>
    <xf numFmtId="0" fontId="6" fillId="9" borderId="13" xfId="0" applyFont="1" applyFill="1" applyBorder="1" applyAlignment="1">
      <alignment vertical="center" wrapText="1"/>
    </xf>
    <xf numFmtId="0" fontId="6" fillId="9" borderId="4" xfId="0" applyFont="1" applyFill="1" applyBorder="1" applyAlignment="1">
      <alignment vertical="center" wrapText="1"/>
    </xf>
    <xf numFmtId="0" fontId="6" fillId="9" borderId="13" xfId="0" applyFont="1" applyFill="1" applyBorder="1" applyAlignment="1">
      <alignment horizontal="left" vertical="center" wrapText="1"/>
    </xf>
    <xf numFmtId="0" fontId="6" fillId="9" borderId="14" xfId="0" applyFont="1" applyFill="1" applyBorder="1" applyAlignment="1">
      <alignment horizontal="left" vertical="center" wrapText="1"/>
    </xf>
    <xf numFmtId="0" fontId="6" fillId="9" borderId="4" xfId="0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left" vertical="top" wrapText="1"/>
    </xf>
    <xf numFmtId="0" fontId="5" fillId="9" borderId="8" xfId="0" applyFont="1" applyFill="1" applyBorder="1" applyAlignment="1">
      <alignment horizontal="center" vertical="top" wrapText="1"/>
    </xf>
    <xf numFmtId="164" fontId="14" fillId="9" borderId="8" xfId="0" applyNumberFormat="1" applyFont="1" applyFill="1" applyBorder="1" applyAlignment="1">
      <alignment horizontal="right" vertical="top" wrapText="1"/>
    </xf>
    <xf numFmtId="0" fontId="6" fillId="0" borderId="8" xfId="0" applyFont="1" applyFill="1" applyBorder="1" applyAlignment="1">
      <alignment horizontal="left" vertical="top" wrapText="1"/>
    </xf>
    <xf numFmtId="0" fontId="9" fillId="9" borderId="15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9" fillId="9" borderId="17" xfId="0" applyFont="1" applyFill="1" applyBorder="1" applyAlignment="1">
      <alignment horizontal="center" vertical="center" wrapText="1"/>
    </xf>
    <xf numFmtId="3" fontId="9" fillId="9" borderId="8" xfId="0" applyNumberFormat="1" applyFont="1" applyFill="1" applyBorder="1" applyAlignment="1">
      <alignment horizontal="center" vertical="center" wrapText="1"/>
    </xf>
    <xf numFmtId="164" fontId="5" fillId="9" borderId="8" xfId="0" applyNumberFormat="1" applyFont="1" applyFill="1" applyBorder="1" applyAlignment="1">
      <alignment horizontal="right" vertical="top" wrapText="1"/>
    </xf>
    <xf numFmtId="0" fontId="7" fillId="9" borderId="8" xfId="0" applyFont="1" applyFill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left" vertical="top" wrapText="1"/>
    </xf>
    <xf numFmtId="0" fontId="6" fillId="9" borderId="9" xfId="0" applyFont="1" applyFill="1" applyBorder="1" applyAlignment="1">
      <alignment horizontal="left" vertical="top" wrapText="1"/>
    </xf>
    <xf numFmtId="49" fontId="6" fillId="7" borderId="4" xfId="0" applyNumberFormat="1" applyFont="1" applyFill="1" applyBorder="1" applyAlignment="1">
      <alignment horizontal="center" vertical="top" wrapText="1"/>
    </xf>
    <xf numFmtId="0" fontId="6" fillId="7" borderId="6" xfId="0" applyFont="1" applyFill="1" applyBorder="1" applyAlignment="1">
      <alignment horizontal="center" vertical="top" wrapText="1"/>
    </xf>
    <xf numFmtId="165" fontId="9" fillId="9" borderId="8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top" wrapText="1"/>
    </xf>
    <xf numFmtId="0" fontId="7" fillId="9" borderId="8" xfId="0" applyFont="1" applyFill="1" applyBorder="1" applyAlignment="1">
      <alignment horizontal="left" vertical="center" wrapText="1"/>
    </xf>
    <xf numFmtId="0" fontId="16" fillId="9" borderId="8" xfId="0" applyFont="1" applyFill="1" applyBorder="1" applyAlignment="1">
      <alignment horizontal="left" vertical="center" wrapText="1"/>
    </xf>
    <xf numFmtId="0" fontId="10" fillId="9" borderId="15" xfId="0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left" vertical="top" wrapText="1"/>
    </xf>
    <xf numFmtId="49" fontId="10" fillId="9" borderId="8" xfId="0" quotePrefix="1" applyNumberFormat="1" applyFont="1" applyFill="1" applyBorder="1" applyAlignment="1">
      <alignment horizontal="center" vertical="top" wrapText="1"/>
    </xf>
    <xf numFmtId="49" fontId="10" fillId="9" borderId="8" xfId="0" applyNumberFormat="1" applyFont="1" applyFill="1" applyBorder="1" applyAlignment="1">
      <alignment horizontal="center" vertical="top" wrapText="1"/>
    </xf>
    <xf numFmtId="3" fontId="10" fillId="9" borderId="15" xfId="0" applyNumberFormat="1" applyFont="1" applyFill="1" applyBorder="1" applyAlignment="1">
      <alignment horizontal="center" vertical="center" wrapText="1"/>
    </xf>
    <xf numFmtId="3" fontId="10" fillId="9" borderId="16" xfId="0" applyNumberFormat="1" applyFont="1" applyFill="1" applyBorder="1" applyAlignment="1">
      <alignment horizontal="center" vertical="center" wrapText="1"/>
    </xf>
    <xf numFmtId="3" fontId="10" fillId="9" borderId="17" xfId="0" applyNumberFormat="1" applyFont="1" applyFill="1" applyBorder="1" applyAlignment="1">
      <alignment horizontal="center" vertical="center" wrapText="1"/>
    </xf>
    <xf numFmtId="0" fontId="10" fillId="9" borderId="15" xfId="0" applyFont="1" applyFill="1" applyBorder="1" applyAlignment="1">
      <alignment horizontal="left" vertical="top" wrapText="1"/>
    </xf>
    <xf numFmtId="0" fontId="10" fillId="9" borderId="16" xfId="0" applyFont="1" applyFill="1" applyBorder="1" applyAlignment="1">
      <alignment horizontal="left" vertical="top" wrapText="1"/>
    </xf>
    <xf numFmtId="0" fontId="10" fillId="9" borderId="17" xfId="0" applyFont="1" applyFill="1" applyBorder="1" applyAlignment="1">
      <alignment horizontal="left" vertical="top" wrapText="1"/>
    </xf>
    <xf numFmtId="0" fontId="10" fillId="9" borderId="15" xfId="0" quotePrefix="1" applyFont="1" applyFill="1" applyBorder="1" applyAlignment="1">
      <alignment horizontal="center" vertical="top" wrapText="1"/>
    </xf>
    <xf numFmtId="0" fontId="10" fillId="9" borderId="16" xfId="0" quotePrefix="1" applyFont="1" applyFill="1" applyBorder="1" applyAlignment="1">
      <alignment horizontal="center" vertical="top" wrapText="1"/>
    </xf>
    <xf numFmtId="0" fontId="10" fillId="9" borderId="17" xfId="0" quotePrefix="1" applyFont="1" applyFill="1" applyBorder="1" applyAlignment="1">
      <alignment horizontal="center" vertical="top" wrapText="1"/>
    </xf>
    <xf numFmtId="0" fontId="10" fillId="9" borderId="15" xfId="0" applyFont="1" applyFill="1" applyBorder="1" applyAlignment="1">
      <alignment horizontal="center" vertical="top" wrapText="1"/>
    </xf>
    <xf numFmtId="0" fontId="10" fillId="9" borderId="16" xfId="0" applyFont="1" applyFill="1" applyBorder="1" applyAlignment="1">
      <alignment horizontal="center" vertical="top" wrapText="1"/>
    </xf>
    <xf numFmtId="0" fontId="10" fillId="9" borderId="1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tabSelected="1" zoomScale="82" zoomScaleNormal="82" zoomScaleSheetLayoutView="100" workbookViewId="0">
      <selection activeCell="BF21" sqref="BF21"/>
    </sheetView>
  </sheetViews>
  <sheetFormatPr defaultColWidth="9.33203125" defaultRowHeight="11.25" x14ac:dyDescent="0.15"/>
  <cols>
    <col min="1" max="1" width="24.33203125" style="4" customWidth="1"/>
    <col min="2" max="2" width="0.1640625" style="4" customWidth="1"/>
    <col min="3" max="3" width="5.6640625" style="4" customWidth="1"/>
    <col min="4" max="4" width="0.1640625" style="4" customWidth="1"/>
    <col min="5" max="5" width="2.33203125" style="4" customWidth="1"/>
    <col min="6" max="6" width="2" style="4" customWidth="1"/>
    <col min="7" max="7" width="2.5" style="4" customWidth="1"/>
    <col min="8" max="8" width="1" style="4" customWidth="1"/>
    <col min="9" max="9" width="1.5" style="4" customWidth="1"/>
    <col min="10" max="10" width="0.33203125" style="4" customWidth="1"/>
    <col min="11" max="11" width="0.83203125" style="4" hidden="1" customWidth="1"/>
    <col min="12" max="12" width="0.6640625" style="4" hidden="1" customWidth="1"/>
    <col min="13" max="13" width="10.5" style="4" customWidth="1"/>
    <col min="14" max="14" width="0.5" style="4" customWidth="1"/>
    <col min="15" max="15" width="10.83203125" style="4" customWidth="1"/>
    <col min="16" max="16" width="1.5" style="4" customWidth="1"/>
    <col min="17" max="17" width="0.5" style="4" customWidth="1"/>
    <col min="18" max="18" width="2.1640625" style="4" customWidth="1"/>
    <col min="19" max="19" width="9.6640625" style="4" customWidth="1"/>
    <col min="20" max="20" width="1.33203125" style="4" customWidth="1"/>
    <col min="21" max="21" width="4.1640625" style="4" customWidth="1"/>
    <col min="22" max="22" width="2.83203125" style="4" customWidth="1"/>
    <col min="23" max="23" width="0.33203125" style="4" customWidth="1"/>
    <col min="24" max="24" width="8" style="4" customWidth="1"/>
    <col min="25" max="25" width="0.33203125" style="4" customWidth="1"/>
    <col min="26" max="28" width="0.1640625" style="4" customWidth="1"/>
    <col min="29" max="29" width="11.5" style="4" customWidth="1"/>
    <col min="30" max="30" width="0.5" style="4" customWidth="1"/>
    <col min="31" max="33" width="0.1640625" style="4" customWidth="1"/>
    <col min="34" max="34" width="0.6640625" style="4" customWidth="1"/>
    <col min="35" max="35" width="1.1640625" style="4" customWidth="1"/>
    <col min="36" max="36" width="10.33203125" style="4" customWidth="1"/>
    <col min="37" max="37" width="0.33203125" style="4" customWidth="1"/>
    <col min="38" max="40" width="0.1640625" style="4" customWidth="1"/>
    <col min="41" max="41" width="4.1640625" style="4" customWidth="1"/>
    <col min="42" max="42" width="7.6640625" style="4" customWidth="1"/>
    <col min="43" max="45" width="0.1640625" style="4" customWidth="1"/>
    <col min="46" max="46" width="6.83203125" style="4" customWidth="1"/>
    <col min="47" max="47" width="5.33203125" style="4" customWidth="1"/>
    <col min="48" max="49" width="0.1640625" style="4" customWidth="1"/>
    <col min="50" max="50" width="0.33203125" style="4" customWidth="1"/>
    <col min="51" max="51" width="9" style="4" customWidth="1"/>
    <col min="52" max="52" width="2.6640625" style="4" customWidth="1"/>
    <col min="53" max="54" width="0.1640625" style="4" customWidth="1"/>
    <col min="55" max="55" width="12" style="4" customWidth="1"/>
    <col min="56" max="16384" width="9.33203125" style="4"/>
  </cols>
  <sheetData>
    <row r="1" spans="1:55" s="1" customFormat="1" ht="21" customHeight="1" x14ac:dyDescent="0.15">
      <c r="A1" s="47" t="s">
        <v>76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</row>
    <row r="2" spans="1:55" ht="17.25" customHeight="1" x14ac:dyDescent="0.15">
      <c r="A2" s="6" t="s">
        <v>22</v>
      </c>
      <c r="C2" s="3"/>
      <c r="D2" s="2"/>
      <c r="E2" s="48" t="s">
        <v>64</v>
      </c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3"/>
      <c r="AW2" s="3"/>
      <c r="AX2" s="3"/>
      <c r="AY2" s="49" t="s">
        <v>65</v>
      </c>
      <c r="AZ2" s="50"/>
      <c r="BA2" s="50"/>
      <c r="BB2" s="50"/>
      <c r="BC2" s="51"/>
    </row>
    <row r="3" spans="1:55" ht="11.85" customHeight="1" x14ac:dyDescent="0.15">
      <c r="A3" s="75" t="s">
        <v>23</v>
      </c>
      <c r="B3" s="75"/>
      <c r="C3" s="75"/>
      <c r="D3" s="76" t="s">
        <v>56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7" t="s">
        <v>49</v>
      </c>
      <c r="AZ3" s="77"/>
      <c r="BA3" s="77"/>
      <c r="BB3" s="77"/>
      <c r="BC3" s="77"/>
    </row>
    <row r="4" spans="1:55" ht="11.85" customHeight="1" x14ac:dyDescent="0.15">
      <c r="A4" s="75" t="s">
        <v>24</v>
      </c>
      <c r="B4" s="75"/>
      <c r="C4" s="75"/>
      <c r="D4" s="76" t="s">
        <v>57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8">
        <v>88</v>
      </c>
      <c r="AZ4" s="78"/>
      <c r="BA4" s="78"/>
      <c r="BB4" s="78"/>
      <c r="BC4" s="78"/>
    </row>
    <row r="5" spans="1:55" ht="11.85" customHeight="1" x14ac:dyDescent="0.15">
      <c r="A5" s="75" t="s">
        <v>25</v>
      </c>
      <c r="B5" s="75"/>
      <c r="C5" s="75"/>
      <c r="D5" s="76" t="s">
        <v>58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8">
        <v>8808</v>
      </c>
      <c r="AZ5" s="78"/>
      <c r="BA5" s="78"/>
      <c r="BB5" s="78"/>
      <c r="BC5" s="78"/>
    </row>
    <row r="6" spans="1:55" ht="7.5" customHeight="1" x14ac:dyDescent="0.15"/>
    <row r="7" spans="1:55" ht="16.5" customHeight="1" x14ac:dyDescent="0.15">
      <c r="A7" s="80" t="s">
        <v>6</v>
      </c>
      <c r="B7" s="80"/>
      <c r="C7" s="80"/>
      <c r="D7" s="80"/>
      <c r="E7" s="81" t="s">
        <v>0</v>
      </c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</row>
    <row r="8" spans="1:55" ht="15" customHeight="1" x14ac:dyDescent="0.15">
      <c r="A8" s="82" t="s">
        <v>7</v>
      </c>
      <c r="B8" s="82"/>
      <c r="C8" s="82"/>
      <c r="D8" s="82"/>
      <c r="E8" s="83" t="s">
        <v>50</v>
      </c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</row>
    <row r="9" spans="1:55" s="1" customFormat="1" ht="15" customHeight="1" x14ac:dyDescent="0.15">
      <c r="A9" s="82" t="s">
        <v>8</v>
      </c>
      <c r="B9" s="82"/>
      <c r="C9" s="82"/>
      <c r="D9" s="82"/>
      <c r="E9" s="83" t="s">
        <v>77</v>
      </c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</row>
    <row r="10" spans="1:55" ht="22.5" customHeight="1" x14ac:dyDescent="0.15">
      <c r="A10" s="82" t="s">
        <v>9</v>
      </c>
      <c r="B10" s="82"/>
      <c r="C10" s="82"/>
      <c r="D10" s="82"/>
      <c r="E10" s="85" t="s">
        <v>78</v>
      </c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</row>
    <row r="11" spans="1:55" ht="13.15" customHeight="1" x14ac:dyDescent="0.15"/>
    <row r="12" spans="1:55" ht="10.5" customHeight="1" x14ac:dyDescent="0.15">
      <c r="A12" s="71" t="s">
        <v>10</v>
      </c>
      <c r="B12" s="71" t="s">
        <v>11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 t="s">
        <v>1</v>
      </c>
      <c r="N12" s="71"/>
      <c r="O12" s="71"/>
      <c r="P12" s="71"/>
      <c r="Q12" s="71"/>
      <c r="R12" s="71"/>
      <c r="S12" s="71"/>
      <c r="T12" s="71" t="s">
        <v>12</v>
      </c>
      <c r="U12" s="71"/>
      <c r="V12" s="71"/>
      <c r="W12" s="71"/>
      <c r="X12" s="71"/>
      <c r="Y12" s="71"/>
      <c r="Z12" s="71"/>
      <c r="AA12" s="71"/>
      <c r="AB12" s="71">
        <v>2023</v>
      </c>
      <c r="AC12" s="71"/>
      <c r="AD12" s="71"/>
      <c r="AE12" s="71"/>
      <c r="AF12" s="71"/>
      <c r="AG12" s="71">
        <v>2024</v>
      </c>
      <c r="AH12" s="71"/>
      <c r="AI12" s="71"/>
      <c r="AJ12" s="71"/>
      <c r="AK12" s="71"/>
      <c r="AL12" s="71"/>
      <c r="AM12" s="71">
        <v>2025</v>
      </c>
      <c r="AN12" s="71"/>
      <c r="AO12" s="71"/>
      <c r="AP12" s="71"/>
      <c r="AQ12" s="71"/>
      <c r="AR12" s="71"/>
      <c r="AS12" s="71">
        <v>2026</v>
      </c>
      <c r="AT12" s="71"/>
      <c r="AU12" s="71"/>
      <c r="AV12" s="71"/>
      <c r="AW12" s="71">
        <v>2027</v>
      </c>
      <c r="AX12" s="71"/>
      <c r="AY12" s="71"/>
      <c r="AZ12" s="71"/>
      <c r="BA12" s="71"/>
      <c r="BB12" s="71">
        <v>2028</v>
      </c>
      <c r="BC12" s="71"/>
    </row>
    <row r="13" spans="1:55" ht="9.75" customHeight="1" x14ac:dyDescent="0.15">
      <c r="A13" s="71" t="s">
        <v>10</v>
      </c>
      <c r="B13" s="71" t="s">
        <v>11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 t="s">
        <v>1</v>
      </c>
      <c r="N13" s="71"/>
      <c r="O13" s="71"/>
      <c r="P13" s="71"/>
      <c r="Q13" s="71"/>
      <c r="R13" s="71"/>
      <c r="S13" s="71"/>
      <c r="T13" s="71" t="s">
        <v>12</v>
      </c>
      <c r="U13" s="71"/>
      <c r="V13" s="71"/>
      <c r="W13" s="71"/>
      <c r="X13" s="71"/>
      <c r="Y13" s="71"/>
      <c r="Z13" s="71"/>
      <c r="AA13" s="71"/>
      <c r="AB13" s="71" t="s">
        <v>2</v>
      </c>
      <c r="AC13" s="71"/>
      <c r="AD13" s="71"/>
      <c r="AE13" s="71"/>
      <c r="AF13" s="71"/>
      <c r="AG13" s="71" t="s">
        <v>2</v>
      </c>
      <c r="AH13" s="71"/>
      <c r="AI13" s="71"/>
      <c r="AJ13" s="71"/>
      <c r="AK13" s="71"/>
      <c r="AL13" s="71"/>
      <c r="AM13" s="71" t="s">
        <v>3</v>
      </c>
      <c r="AN13" s="71"/>
      <c r="AO13" s="71"/>
      <c r="AP13" s="71"/>
      <c r="AQ13" s="71"/>
      <c r="AR13" s="71"/>
      <c r="AS13" s="71" t="s">
        <v>4</v>
      </c>
      <c r="AT13" s="71"/>
      <c r="AU13" s="71"/>
      <c r="AV13" s="71"/>
      <c r="AW13" s="71" t="s">
        <v>5</v>
      </c>
      <c r="AX13" s="71"/>
      <c r="AY13" s="71"/>
      <c r="AZ13" s="71"/>
      <c r="BA13" s="71"/>
      <c r="BB13" s="71" t="s">
        <v>5</v>
      </c>
      <c r="BC13" s="71"/>
    </row>
    <row r="14" spans="1:55" ht="22.5" customHeight="1" x14ac:dyDescent="0.15">
      <c r="A14" s="54" t="s">
        <v>13</v>
      </c>
      <c r="B14" s="41" t="s">
        <v>35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65" t="s">
        <v>34</v>
      </c>
      <c r="N14" s="65"/>
      <c r="O14" s="65"/>
      <c r="P14" s="65"/>
      <c r="Q14" s="65"/>
      <c r="R14" s="65"/>
      <c r="S14" s="65"/>
      <c r="T14" s="41" t="s">
        <v>14</v>
      </c>
      <c r="U14" s="41"/>
      <c r="V14" s="41"/>
      <c r="W14" s="41"/>
      <c r="X14" s="41"/>
      <c r="Y14" s="41"/>
      <c r="Z14" s="41"/>
      <c r="AA14" s="41"/>
      <c r="AB14" s="84">
        <v>98.7</v>
      </c>
      <c r="AC14" s="39"/>
      <c r="AD14" s="39"/>
      <c r="AE14" s="39"/>
      <c r="AF14" s="40"/>
      <c r="AG14" s="66">
        <f>ROUND(AH16/AB16*100,1)</f>
        <v>0</v>
      </c>
      <c r="AH14" s="67"/>
      <c r="AI14" s="67"/>
      <c r="AJ14" s="67"/>
      <c r="AK14" s="67"/>
      <c r="AL14" s="68"/>
      <c r="AM14" s="42">
        <f>ROUND(AM16/AG16*100,1)</f>
        <v>124.7</v>
      </c>
      <c r="AN14" s="43"/>
      <c r="AO14" s="43"/>
      <c r="AP14" s="43"/>
      <c r="AQ14" s="43"/>
      <c r="AR14" s="44"/>
      <c r="AS14" s="79">
        <f>ROUND(AS16/AM16*100,1)</f>
        <v>104.9</v>
      </c>
      <c r="AT14" s="79"/>
      <c r="AU14" s="79"/>
      <c r="AV14" s="79"/>
      <c r="AW14" s="79">
        <f>ROUND(AW16/AS16*100,1)</f>
        <v>100</v>
      </c>
      <c r="AX14" s="79"/>
      <c r="AY14" s="79"/>
      <c r="AZ14" s="79"/>
      <c r="BA14" s="79"/>
      <c r="BB14" s="79">
        <f>ROUND(BB16/AW16*100,1)</f>
        <v>100</v>
      </c>
      <c r="BC14" s="79"/>
    </row>
    <row r="15" spans="1:55" ht="23.25" customHeight="1" x14ac:dyDescent="0.15">
      <c r="A15" s="55"/>
      <c r="B15" s="41" t="s">
        <v>37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65" t="s">
        <v>36</v>
      </c>
      <c r="N15" s="65"/>
      <c r="O15" s="65"/>
      <c r="P15" s="65"/>
      <c r="Q15" s="65"/>
      <c r="R15" s="65"/>
      <c r="S15" s="65"/>
      <c r="T15" s="41" t="s">
        <v>14</v>
      </c>
      <c r="U15" s="41"/>
      <c r="V15" s="41"/>
      <c r="W15" s="41"/>
      <c r="X15" s="41"/>
      <c r="Y15" s="41"/>
      <c r="Z15" s="41"/>
      <c r="AA15" s="41"/>
      <c r="AB15" s="84">
        <v>116.4</v>
      </c>
      <c r="AC15" s="39"/>
      <c r="AD15" s="39"/>
      <c r="AE15" s="39"/>
      <c r="AF15" s="40"/>
      <c r="AG15" s="66">
        <f>ROUND(AG21/AB21*100,1)</f>
        <v>104.8</v>
      </c>
      <c r="AH15" s="67"/>
      <c r="AI15" s="67"/>
      <c r="AJ15" s="67"/>
      <c r="AK15" s="67"/>
      <c r="AL15" s="68"/>
      <c r="AM15" s="42">
        <f>ROUND(AM21/AG21*100,1)</f>
        <v>86.7</v>
      </c>
      <c r="AN15" s="43"/>
      <c r="AO15" s="43"/>
      <c r="AP15" s="43"/>
      <c r="AQ15" s="43"/>
      <c r="AR15" s="44"/>
      <c r="AS15" s="79">
        <f>ROUND(AS21/AM21*100,1)</f>
        <v>107</v>
      </c>
      <c r="AT15" s="79"/>
      <c r="AU15" s="79"/>
      <c r="AV15" s="79"/>
      <c r="AW15" s="79">
        <f>ROUND(AW21/AS21*100,1)</f>
        <v>100</v>
      </c>
      <c r="AX15" s="79"/>
      <c r="AY15" s="79"/>
      <c r="AZ15" s="79"/>
      <c r="BA15" s="79"/>
      <c r="BB15" s="79">
        <f>ROUND(BB21/AW21*100,1)</f>
        <v>100</v>
      </c>
      <c r="BC15" s="79"/>
    </row>
    <row r="16" spans="1:55" ht="12.75" customHeight="1" x14ac:dyDescent="0.15">
      <c r="A16" s="56" t="s">
        <v>15</v>
      </c>
      <c r="B16" s="41" t="s">
        <v>41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65" t="s">
        <v>38</v>
      </c>
      <c r="N16" s="65"/>
      <c r="O16" s="65"/>
      <c r="P16" s="65"/>
      <c r="Q16" s="65"/>
      <c r="R16" s="65"/>
      <c r="S16" s="65"/>
      <c r="T16" s="41" t="s">
        <v>29</v>
      </c>
      <c r="U16" s="41"/>
      <c r="V16" s="41"/>
      <c r="W16" s="41"/>
      <c r="X16" s="41"/>
      <c r="Y16" s="41"/>
      <c r="Z16" s="41"/>
      <c r="AA16" s="41"/>
      <c r="AB16" s="88">
        <v>11469</v>
      </c>
      <c r="AC16" s="89"/>
      <c r="AD16" s="89"/>
      <c r="AE16" s="89"/>
      <c r="AF16" s="90"/>
      <c r="AG16" s="59">
        <f>11050+1179</f>
        <v>12229</v>
      </c>
      <c r="AH16" s="60"/>
      <c r="AI16" s="60"/>
      <c r="AJ16" s="60"/>
      <c r="AK16" s="60"/>
      <c r="AL16" s="61"/>
      <c r="AM16" s="59">
        <v>15246</v>
      </c>
      <c r="AN16" s="60"/>
      <c r="AO16" s="60"/>
      <c r="AP16" s="60"/>
      <c r="AQ16" s="60"/>
      <c r="AR16" s="61"/>
      <c r="AS16" s="59">
        <v>16000</v>
      </c>
      <c r="AT16" s="60"/>
      <c r="AU16" s="60"/>
      <c r="AV16" s="61"/>
      <c r="AW16" s="59">
        <v>16000</v>
      </c>
      <c r="AX16" s="60"/>
      <c r="AY16" s="60"/>
      <c r="AZ16" s="60"/>
      <c r="BA16" s="61"/>
      <c r="BB16" s="59">
        <v>16000</v>
      </c>
      <c r="BC16" s="61"/>
    </row>
    <row r="17" spans="1:55" ht="13.5" customHeight="1" x14ac:dyDescent="0.15">
      <c r="A17" s="57"/>
      <c r="B17" s="41" t="s">
        <v>42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65" t="s">
        <v>20</v>
      </c>
      <c r="N17" s="65"/>
      <c r="O17" s="65"/>
      <c r="P17" s="65"/>
      <c r="Q17" s="65"/>
      <c r="R17" s="65"/>
      <c r="S17" s="65"/>
      <c r="T17" s="41" t="s">
        <v>29</v>
      </c>
      <c r="U17" s="41"/>
      <c r="V17" s="41"/>
      <c r="W17" s="41"/>
      <c r="X17" s="41"/>
      <c r="Y17" s="41"/>
      <c r="Z17" s="41"/>
      <c r="AA17" s="41"/>
      <c r="AB17" s="88">
        <v>11136</v>
      </c>
      <c r="AC17" s="89"/>
      <c r="AD17" s="89"/>
      <c r="AE17" s="89"/>
      <c r="AF17" s="90"/>
      <c r="AG17" s="59">
        <f>10179+1020</f>
        <v>11199</v>
      </c>
      <c r="AH17" s="60"/>
      <c r="AI17" s="60"/>
      <c r="AJ17" s="60"/>
      <c r="AK17" s="60"/>
      <c r="AL17" s="61"/>
      <c r="AM17" s="59">
        <v>14484</v>
      </c>
      <c r="AN17" s="60"/>
      <c r="AO17" s="60"/>
      <c r="AP17" s="60"/>
      <c r="AQ17" s="60"/>
      <c r="AR17" s="61"/>
      <c r="AS17" s="59">
        <v>15200</v>
      </c>
      <c r="AT17" s="60"/>
      <c r="AU17" s="60"/>
      <c r="AV17" s="61"/>
      <c r="AW17" s="59">
        <v>15200</v>
      </c>
      <c r="AX17" s="60"/>
      <c r="AY17" s="60"/>
      <c r="AZ17" s="60"/>
      <c r="BA17" s="61"/>
      <c r="BB17" s="59">
        <v>15200</v>
      </c>
      <c r="BC17" s="61"/>
    </row>
    <row r="18" spans="1:55" ht="12.75" customHeight="1" x14ac:dyDescent="0.15">
      <c r="A18" s="58"/>
      <c r="B18" s="41" t="s">
        <v>43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65" t="s">
        <v>27</v>
      </c>
      <c r="N18" s="65"/>
      <c r="O18" s="65"/>
      <c r="P18" s="65"/>
      <c r="Q18" s="65"/>
      <c r="R18" s="65"/>
      <c r="S18" s="65"/>
      <c r="T18" s="41" t="s">
        <v>29</v>
      </c>
      <c r="U18" s="41"/>
      <c r="V18" s="41"/>
      <c r="W18" s="41"/>
      <c r="X18" s="41"/>
      <c r="Y18" s="41"/>
      <c r="Z18" s="41"/>
      <c r="AA18" s="41"/>
      <c r="AB18" s="88">
        <v>6882</v>
      </c>
      <c r="AC18" s="89"/>
      <c r="AD18" s="89"/>
      <c r="AE18" s="89"/>
      <c r="AF18" s="90"/>
      <c r="AG18" s="59">
        <v>6882</v>
      </c>
      <c r="AH18" s="60"/>
      <c r="AI18" s="60"/>
      <c r="AJ18" s="60"/>
      <c r="AK18" s="60"/>
      <c r="AL18" s="61"/>
      <c r="AM18" s="59">
        <v>7000</v>
      </c>
      <c r="AN18" s="60"/>
      <c r="AO18" s="60"/>
      <c r="AP18" s="60"/>
      <c r="AQ18" s="60"/>
      <c r="AR18" s="61"/>
      <c r="AS18" s="59">
        <v>7200</v>
      </c>
      <c r="AT18" s="60"/>
      <c r="AU18" s="60"/>
      <c r="AV18" s="61"/>
      <c r="AW18" s="59">
        <v>7200</v>
      </c>
      <c r="AX18" s="60"/>
      <c r="AY18" s="60"/>
      <c r="AZ18" s="60"/>
      <c r="BA18" s="61"/>
      <c r="BB18" s="59">
        <v>7200</v>
      </c>
      <c r="BC18" s="61"/>
    </row>
    <row r="19" spans="1:55" ht="22.5" customHeight="1" x14ac:dyDescent="0.15">
      <c r="A19" s="56" t="s">
        <v>51</v>
      </c>
      <c r="B19" s="41" t="s">
        <v>44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65" t="s">
        <v>39</v>
      </c>
      <c r="N19" s="65"/>
      <c r="O19" s="65"/>
      <c r="P19" s="65"/>
      <c r="Q19" s="65"/>
      <c r="R19" s="65"/>
      <c r="S19" s="65"/>
      <c r="T19" s="41" t="s">
        <v>30</v>
      </c>
      <c r="U19" s="41"/>
      <c r="V19" s="41"/>
      <c r="W19" s="41"/>
      <c r="X19" s="41"/>
      <c r="Y19" s="41"/>
      <c r="Z19" s="41"/>
      <c r="AA19" s="41"/>
      <c r="AB19" s="66">
        <f>ROUND(AB16/1762,0)</f>
        <v>7</v>
      </c>
      <c r="AC19" s="67"/>
      <c r="AD19" s="67"/>
      <c r="AE19" s="67"/>
      <c r="AF19" s="68"/>
      <c r="AG19" s="66">
        <f>ROUND(AG16/1762,0)</f>
        <v>7</v>
      </c>
      <c r="AH19" s="67">
        <f>ROUND(AH16/1762,0)</f>
        <v>0</v>
      </c>
      <c r="AI19" s="67"/>
      <c r="AJ19" s="67"/>
      <c r="AK19" s="67"/>
      <c r="AL19" s="68"/>
      <c r="AM19" s="29">
        <f>ROUND(AM16/1762,0)</f>
        <v>9</v>
      </c>
      <c r="AN19" s="29"/>
      <c r="AO19" s="29"/>
      <c r="AP19" s="29"/>
      <c r="AQ19" s="29"/>
      <c r="AR19" s="29"/>
      <c r="AS19" s="29">
        <f>ROUND(AS16/1762,0)</f>
        <v>9</v>
      </c>
      <c r="AT19" s="29"/>
      <c r="AU19" s="29"/>
      <c r="AV19" s="29"/>
      <c r="AW19" s="29">
        <f>ROUND(AW16/1762,0)</f>
        <v>9</v>
      </c>
      <c r="AX19" s="29"/>
      <c r="AY19" s="29"/>
      <c r="AZ19" s="29"/>
      <c r="BA19" s="29"/>
      <c r="BB19" s="29">
        <f>ROUND(BB16/1762,0)</f>
        <v>9</v>
      </c>
      <c r="BC19" s="29"/>
    </row>
    <row r="20" spans="1:55" ht="22.5" customHeight="1" x14ac:dyDescent="0.15">
      <c r="A20" s="57"/>
      <c r="B20" s="41" t="s">
        <v>45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65" t="s">
        <v>48</v>
      </c>
      <c r="N20" s="65"/>
      <c r="O20" s="65"/>
      <c r="P20" s="65"/>
      <c r="Q20" s="65"/>
      <c r="R20" s="65"/>
      <c r="S20" s="65"/>
      <c r="T20" s="41" t="s">
        <v>30</v>
      </c>
      <c r="U20" s="41"/>
      <c r="V20" s="41"/>
      <c r="W20" s="41"/>
      <c r="X20" s="41"/>
      <c r="Y20" s="41"/>
      <c r="Z20" s="41"/>
      <c r="AA20" s="41"/>
      <c r="AB20" s="66">
        <f>ROUND(AB16/1398,0)</f>
        <v>8</v>
      </c>
      <c r="AC20" s="67"/>
      <c r="AD20" s="67"/>
      <c r="AE20" s="67"/>
      <c r="AF20" s="68"/>
      <c r="AG20" s="66">
        <f>ROUND(AG16/1398,0)</f>
        <v>9</v>
      </c>
      <c r="AH20" s="67"/>
      <c r="AI20" s="67"/>
      <c r="AJ20" s="67"/>
      <c r="AK20" s="67"/>
      <c r="AL20" s="68"/>
      <c r="AM20" s="69">
        <f>ROUND(AM16/1398,0)</f>
        <v>11</v>
      </c>
      <c r="AN20" s="69"/>
      <c r="AO20" s="69"/>
      <c r="AP20" s="69"/>
      <c r="AQ20" s="69"/>
      <c r="AR20" s="69"/>
      <c r="AS20" s="69">
        <f>ROUND(AS16/1398,0)</f>
        <v>11</v>
      </c>
      <c r="AT20" s="69"/>
      <c r="AU20" s="69"/>
      <c r="AV20" s="69"/>
      <c r="AW20" s="69">
        <f>ROUND(AW16/1398,0)</f>
        <v>11</v>
      </c>
      <c r="AX20" s="69"/>
      <c r="AY20" s="69"/>
      <c r="AZ20" s="69"/>
      <c r="BA20" s="69"/>
      <c r="BB20" s="69">
        <f>ROUND(BB16/1398,0)</f>
        <v>11</v>
      </c>
      <c r="BC20" s="69"/>
    </row>
    <row r="21" spans="1:55" ht="35.25" customHeight="1" x14ac:dyDescent="0.15">
      <c r="A21" s="57"/>
      <c r="B21" s="41" t="s">
        <v>46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65" t="s">
        <v>75</v>
      </c>
      <c r="N21" s="65"/>
      <c r="O21" s="65"/>
      <c r="P21" s="65"/>
      <c r="Q21" s="65"/>
      <c r="R21" s="65"/>
      <c r="S21" s="65"/>
      <c r="T21" s="41" t="s">
        <v>19</v>
      </c>
      <c r="U21" s="41"/>
      <c r="V21" s="41"/>
      <c r="W21" s="41"/>
      <c r="X21" s="41"/>
      <c r="Y21" s="41"/>
      <c r="Z21" s="41"/>
      <c r="AA21" s="41"/>
      <c r="AB21" s="42">
        <f>ROUND((AC40+AC46)/AB16*1000,1)</f>
        <v>34067.5</v>
      </c>
      <c r="AC21" s="43"/>
      <c r="AD21" s="43"/>
      <c r="AE21" s="43"/>
      <c r="AF21" s="44"/>
      <c r="AG21" s="42">
        <f>ROUND((AH40+AH46)/AG16*1000,1)</f>
        <v>35688.5</v>
      </c>
      <c r="AH21" s="43"/>
      <c r="AI21" s="43"/>
      <c r="AJ21" s="43"/>
      <c r="AK21" s="43"/>
      <c r="AL21" s="44"/>
      <c r="AM21" s="29">
        <f>ROUND((AN40+AN46)/AM16*1000,1)</f>
        <v>30954.5</v>
      </c>
      <c r="AN21" s="29"/>
      <c r="AO21" s="29"/>
      <c r="AP21" s="29"/>
      <c r="AQ21" s="29"/>
      <c r="AR21" s="29"/>
      <c r="AS21" s="29">
        <f>ROUND((AT40+AT46)/AS16*1000,1)</f>
        <v>33122.300000000003</v>
      </c>
      <c r="AT21" s="29"/>
      <c r="AU21" s="29"/>
      <c r="AV21" s="29"/>
      <c r="AW21" s="29">
        <f>ROUND((AX40+AX46)/AW16*1000,1)</f>
        <v>33122.300000000003</v>
      </c>
      <c r="AX21" s="29"/>
      <c r="AY21" s="29"/>
      <c r="AZ21" s="29"/>
      <c r="BA21" s="29"/>
      <c r="BB21" s="29">
        <f>ROUND((BC40+BC46)/BB16*1000,1)</f>
        <v>33122.300000000003</v>
      </c>
      <c r="BC21" s="29"/>
    </row>
    <row r="22" spans="1:55" ht="22.5" customHeight="1" x14ac:dyDescent="0.15">
      <c r="A22" s="58"/>
      <c r="B22" s="41" t="s">
        <v>47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65" t="s">
        <v>28</v>
      </c>
      <c r="N22" s="65"/>
      <c r="O22" s="65"/>
      <c r="P22" s="65"/>
      <c r="Q22" s="65"/>
      <c r="R22" s="65"/>
      <c r="S22" s="65"/>
      <c r="T22" s="41" t="s">
        <v>19</v>
      </c>
      <c r="U22" s="41"/>
      <c r="V22" s="41"/>
      <c r="W22" s="41"/>
      <c r="X22" s="41"/>
      <c r="Y22" s="41"/>
      <c r="Z22" s="41"/>
      <c r="AA22" s="41"/>
      <c r="AB22" s="42">
        <f>ROUND(AC33/AB18*1000,1)</f>
        <v>11430.4</v>
      </c>
      <c r="AC22" s="43"/>
      <c r="AD22" s="43"/>
      <c r="AE22" s="43"/>
      <c r="AF22" s="44"/>
      <c r="AG22" s="42">
        <f>ROUND(AH33/AG18*1000,1)</f>
        <v>11917.6</v>
      </c>
      <c r="AH22" s="43"/>
      <c r="AI22" s="43"/>
      <c r="AJ22" s="43"/>
      <c r="AK22" s="43"/>
      <c r="AL22" s="44"/>
      <c r="AM22" s="29">
        <f>ROUND(AN33/AM18*1000,1)</f>
        <v>11371.2</v>
      </c>
      <c r="AN22" s="29"/>
      <c r="AO22" s="29"/>
      <c r="AP22" s="29"/>
      <c r="AQ22" s="29"/>
      <c r="AR22" s="29"/>
      <c r="AS22" s="29">
        <f>ROUND(AT33/AS18*1000,1)</f>
        <v>11948.4</v>
      </c>
      <c r="AT22" s="29"/>
      <c r="AU22" s="29"/>
      <c r="AV22" s="29"/>
      <c r="AW22" s="29">
        <f>ROUND(AX33/AW18*1000,1)</f>
        <v>11948.4</v>
      </c>
      <c r="AX22" s="29"/>
      <c r="AY22" s="29"/>
      <c r="AZ22" s="29"/>
      <c r="BA22" s="29"/>
      <c r="BB22" s="29">
        <f>ROUND(BC33/BB18*1000,1)</f>
        <v>11948.4</v>
      </c>
      <c r="BC22" s="29"/>
    </row>
    <row r="23" spans="1:55" ht="17.25" customHeight="1" x14ac:dyDescent="0.2">
      <c r="A23" s="45" t="s">
        <v>59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O23" s="46" t="s">
        <v>21</v>
      </c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</row>
    <row r="24" spans="1:55" ht="11.25" customHeight="1" x14ac:dyDescent="0.15">
      <c r="A24" s="71" t="s">
        <v>1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 t="s">
        <v>11</v>
      </c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2">
        <v>2023</v>
      </c>
      <c r="AD24" s="73"/>
      <c r="AE24" s="73"/>
      <c r="AF24" s="73"/>
      <c r="AG24" s="74"/>
      <c r="AH24" s="72">
        <v>2024</v>
      </c>
      <c r="AI24" s="73"/>
      <c r="AJ24" s="73"/>
      <c r="AK24" s="73"/>
      <c r="AL24" s="73"/>
      <c r="AM24" s="74"/>
      <c r="AN24" s="72">
        <v>2025</v>
      </c>
      <c r="AO24" s="73"/>
      <c r="AP24" s="73"/>
      <c r="AQ24" s="73"/>
      <c r="AR24" s="73"/>
      <c r="AS24" s="74"/>
      <c r="AT24" s="72">
        <v>2026</v>
      </c>
      <c r="AU24" s="73"/>
      <c r="AV24" s="73"/>
      <c r="AW24" s="74"/>
      <c r="AX24" s="72">
        <v>2027</v>
      </c>
      <c r="AY24" s="73"/>
      <c r="AZ24" s="73"/>
      <c r="BA24" s="73"/>
      <c r="BB24" s="74"/>
      <c r="BC24" s="9">
        <v>2028</v>
      </c>
    </row>
    <row r="25" spans="1:55" ht="11.25" customHeight="1" x14ac:dyDescent="0.15">
      <c r="A25" s="71" t="s">
        <v>1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 t="s">
        <v>16</v>
      </c>
      <c r="S25" s="71"/>
      <c r="T25" s="71"/>
      <c r="U25" s="71"/>
      <c r="V25" s="71"/>
      <c r="W25" s="71"/>
      <c r="X25" s="71" t="s">
        <v>17</v>
      </c>
      <c r="Y25" s="71"/>
      <c r="Z25" s="71"/>
      <c r="AA25" s="71"/>
      <c r="AB25" s="71"/>
      <c r="AC25" s="71" t="s">
        <v>2</v>
      </c>
      <c r="AD25" s="71"/>
      <c r="AE25" s="71"/>
      <c r="AF25" s="71"/>
      <c r="AG25" s="71"/>
      <c r="AH25" s="71" t="s">
        <v>2</v>
      </c>
      <c r="AI25" s="71"/>
      <c r="AJ25" s="71"/>
      <c r="AK25" s="71"/>
      <c r="AL25" s="71"/>
      <c r="AM25" s="71"/>
      <c r="AN25" s="71" t="s">
        <v>3</v>
      </c>
      <c r="AO25" s="71"/>
      <c r="AP25" s="71"/>
      <c r="AQ25" s="71"/>
      <c r="AR25" s="71"/>
      <c r="AS25" s="71"/>
      <c r="AT25" s="71" t="s">
        <v>4</v>
      </c>
      <c r="AU25" s="71"/>
      <c r="AV25" s="71"/>
      <c r="AW25" s="71"/>
      <c r="AX25" s="71" t="s">
        <v>5</v>
      </c>
      <c r="AY25" s="71"/>
      <c r="AZ25" s="71"/>
      <c r="BA25" s="71"/>
      <c r="BB25" s="71"/>
      <c r="BC25" s="5" t="s">
        <v>5</v>
      </c>
    </row>
    <row r="26" spans="1:55" s="3" customFormat="1" ht="13.7" customHeight="1" x14ac:dyDescent="0.15">
      <c r="A26" s="62" t="s">
        <v>18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3" t="s">
        <v>0</v>
      </c>
      <c r="S26" s="63"/>
      <c r="T26" s="63"/>
      <c r="U26" s="63"/>
      <c r="V26" s="63"/>
      <c r="W26" s="63"/>
      <c r="X26" s="63" t="s">
        <v>0</v>
      </c>
      <c r="Y26" s="63"/>
      <c r="Z26" s="63"/>
      <c r="AA26" s="63"/>
      <c r="AB26" s="63"/>
      <c r="AC26" s="64">
        <v>593152.10000000009</v>
      </c>
      <c r="AD26" s="64"/>
      <c r="AE26" s="64"/>
      <c r="AF26" s="64"/>
      <c r="AG26" s="64"/>
      <c r="AH26" s="64">
        <v>633650.5</v>
      </c>
      <c r="AI26" s="64"/>
      <c r="AJ26" s="64"/>
      <c r="AK26" s="64"/>
      <c r="AL26" s="64"/>
      <c r="AM26" s="64"/>
      <c r="AN26" s="64">
        <v>674691.20000000007</v>
      </c>
      <c r="AO26" s="64"/>
      <c r="AP26" s="64"/>
      <c r="AQ26" s="64"/>
      <c r="AR26" s="64"/>
      <c r="AS26" s="64"/>
      <c r="AT26" s="70">
        <v>757501.00000000012</v>
      </c>
      <c r="AU26" s="70"/>
      <c r="AV26" s="70"/>
      <c r="AW26" s="70"/>
      <c r="AX26" s="70">
        <v>763299.00000000012</v>
      </c>
      <c r="AY26" s="70"/>
      <c r="AZ26" s="70"/>
      <c r="BA26" s="70"/>
      <c r="BB26" s="70"/>
      <c r="BC26" s="10">
        <v>769067.70000000007</v>
      </c>
    </row>
    <row r="27" spans="1:55" s="7" customFormat="1" ht="13.7" customHeight="1" x14ac:dyDescent="0.15">
      <c r="A27" s="52" t="s">
        <v>67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3" t="s">
        <v>68</v>
      </c>
      <c r="S27" s="33"/>
      <c r="T27" s="33"/>
      <c r="U27" s="33"/>
      <c r="V27" s="33"/>
      <c r="W27" s="33"/>
      <c r="X27" s="33" t="s">
        <v>0</v>
      </c>
      <c r="Y27" s="33"/>
      <c r="Z27" s="33"/>
      <c r="AA27" s="33"/>
      <c r="AB27" s="33"/>
      <c r="AC27" s="34">
        <v>18622.8</v>
      </c>
      <c r="AD27" s="34"/>
      <c r="AE27" s="34"/>
      <c r="AF27" s="34"/>
      <c r="AG27" s="34"/>
      <c r="AH27" s="34">
        <v>4364.5</v>
      </c>
      <c r="AI27" s="34"/>
      <c r="AJ27" s="34"/>
      <c r="AK27" s="34"/>
      <c r="AL27" s="34"/>
      <c r="AM27" s="34"/>
      <c r="AN27" s="34">
        <v>5850</v>
      </c>
      <c r="AO27" s="34"/>
      <c r="AP27" s="34"/>
      <c r="AQ27" s="34"/>
      <c r="AR27" s="34"/>
      <c r="AS27" s="34"/>
      <c r="AT27" s="28">
        <v>5850</v>
      </c>
      <c r="AU27" s="28"/>
      <c r="AV27" s="28"/>
      <c r="AW27" s="28"/>
      <c r="AX27" s="28">
        <v>5850</v>
      </c>
      <c r="AY27" s="28"/>
      <c r="AZ27" s="28"/>
      <c r="BA27" s="28"/>
      <c r="BB27" s="28"/>
      <c r="BC27" s="12">
        <v>5850</v>
      </c>
    </row>
    <row r="28" spans="1:55" s="3" customFormat="1" ht="13.7" customHeight="1" x14ac:dyDescent="0.15">
      <c r="A28" s="91" t="s">
        <v>74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3"/>
      <c r="R28" s="94" t="s">
        <v>68</v>
      </c>
      <c r="S28" s="95"/>
      <c r="T28" s="95"/>
      <c r="U28" s="95"/>
      <c r="V28" s="95"/>
      <c r="W28" s="96"/>
      <c r="X28" s="97">
        <v>2224</v>
      </c>
      <c r="Y28" s="98"/>
      <c r="Z28" s="98"/>
      <c r="AA28" s="98"/>
      <c r="AB28" s="99"/>
      <c r="AC28" s="35">
        <v>12.6</v>
      </c>
      <c r="AD28" s="36"/>
      <c r="AE28" s="36"/>
      <c r="AF28" s="36"/>
      <c r="AG28" s="37"/>
      <c r="AH28" s="35"/>
      <c r="AI28" s="36"/>
      <c r="AJ28" s="36"/>
      <c r="AK28" s="36"/>
      <c r="AL28" s="36"/>
      <c r="AM28" s="37"/>
      <c r="AN28" s="35"/>
      <c r="AO28" s="36"/>
      <c r="AP28" s="36"/>
      <c r="AQ28" s="36"/>
      <c r="AR28" s="36"/>
      <c r="AS28" s="37"/>
      <c r="AT28" s="30"/>
      <c r="AU28" s="31"/>
      <c r="AV28" s="31"/>
      <c r="AW28" s="32"/>
      <c r="AX28" s="30"/>
      <c r="AY28" s="31"/>
      <c r="AZ28" s="31"/>
      <c r="BA28" s="31"/>
      <c r="BB28" s="32"/>
      <c r="BC28" s="11"/>
    </row>
    <row r="29" spans="1:55" s="3" customFormat="1" ht="13.7" customHeight="1" x14ac:dyDescent="0.15">
      <c r="A29" s="17" t="s">
        <v>40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8" t="s">
        <v>68</v>
      </c>
      <c r="S29" s="14"/>
      <c r="T29" s="14"/>
      <c r="U29" s="14"/>
      <c r="V29" s="14"/>
      <c r="W29" s="14"/>
      <c r="X29" s="14">
        <v>2229</v>
      </c>
      <c r="Y29" s="14"/>
      <c r="Z29" s="14"/>
      <c r="AA29" s="14"/>
      <c r="AB29" s="14"/>
      <c r="AC29" s="35">
        <v>149.4</v>
      </c>
      <c r="AD29" s="36"/>
      <c r="AE29" s="36"/>
      <c r="AF29" s="36"/>
      <c r="AG29" s="37"/>
      <c r="AH29" s="35">
        <v>680</v>
      </c>
      <c r="AI29" s="36"/>
      <c r="AJ29" s="36"/>
      <c r="AK29" s="36"/>
      <c r="AL29" s="36"/>
      <c r="AM29" s="37"/>
      <c r="AN29" s="35">
        <v>850</v>
      </c>
      <c r="AO29" s="36"/>
      <c r="AP29" s="36"/>
      <c r="AQ29" s="36"/>
      <c r="AR29" s="36"/>
      <c r="AS29" s="37"/>
      <c r="AT29" s="30">
        <v>850</v>
      </c>
      <c r="AU29" s="31"/>
      <c r="AV29" s="31"/>
      <c r="AW29" s="32"/>
      <c r="AX29" s="30">
        <v>850</v>
      </c>
      <c r="AY29" s="31"/>
      <c r="AZ29" s="31"/>
      <c r="BA29" s="31"/>
      <c r="BB29" s="32"/>
      <c r="BC29" s="11">
        <v>850</v>
      </c>
    </row>
    <row r="30" spans="1:55" s="3" customFormat="1" ht="13.7" customHeight="1" x14ac:dyDescent="0.15">
      <c r="A30" s="17" t="s">
        <v>54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8" t="s">
        <v>68</v>
      </c>
      <c r="S30" s="14"/>
      <c r="T30" s="14"/>
      <c r="U30" s="14"/>
      <c r="V30" s="14"/>
      <c r="W30" s="14"/>
      <c r="X30" s="14">
        <v>2631</v>
      </c>
      <c r="Y30" s="14"/>
      <c r="Z30" s="14"/>
      <c r="AA30" s="14"/>
      <c r="AB30" s="14"/>
      <c r="AC30" s="35">
        <v>17.3</v>
      </c>
      <c r="AD30" s="36"/>
      <c r="AE30" s="36"/>
      <c r="AF30" s="36"/>
      <c r="AG30" s="37"/>
      <c r="AH30" s="35">
        <v>114.8</v>
      </c>
      <c r="AI30" s="36"/>
      <c r="AJ30" s="36"/>
      <c r="AK30" s="36"/>
      <c r="AL30" s="36"/>
      <c r="AM30" s="37"/>
      <c r="AN30" s="35"/>
      <c r="AO30" s="36"/>
      <c r="AP30" s="36"/>
      <c r="AQ30" s="36"/>
      <c r="AR30" s="36"/>
      <c r="AS30" s="37"/>
      <c r="AT30" s="30"/>
      <c r="AU30" s="31"/>
      <c r="AV30" s="31"/>
      <c r="AW30" s="32"/>
      <c r="AX30" s="30"/>
      <c r="AY30" s="31"/>
      <c r="AZ30" s="31"/>
      <c r="BA30" s="31"/>
      <c r="BB30" s="32"/>
      <c r="BC30" s="11"/>
    </row>
    <row r="31" spans="1:55" s="3" customFormat="1" ht="13.7" customHeight="1" x14ac:dyDescent="0.15">
      <c r="A31" s="17" t="s">
        <v>66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8" t="s">
        <v>68</v>
      </c>
      <c r="S31" s="14"/>
      <c r="T31" s="14"/>
      <c r="U31" s="14"/>
      <c r="V31" s="14"/>
      <c r="W31" s="14"/>
      <c r="X31" s="14">
        <v>2632</v>
      </c>
      <c r="Y31" s="14"/>
      <c r="Z31" s="14"/>
      <c r="AA31" s="14"/>
      <c r="AB31" s="14"/>
      <c r="AC31" s="35">
        <v>18443.5</v>
      </c>
      <c r="AD31" s="36"/>
      <c r="AE31" s="36"/>
      <c r="AF31" s="36"/>
      <c r="AG31" s="37"/>
      <c r="AH31" s="35">
        <v>3569.7</v>
      </c>
      <c r="AI31" s="36"/>
      <c r="AJ31" s="36"/>
      <c r="AK31" s="36"/>
      <c r="AL31" s="36"/>
      <c r="AM31" s="37"/>
      <c r="AN31" s="35">
        <v>5000</v>
      </c>
      <c r="AO31" s="36"/>
      <c r="AP31" s="36"/>
      <c r="AQ31" s="36"/>
      <c r="AR31" s="36"/>
      <c r="AS31" s="37"/>
      <c r="AT31" s="30">
        <v>5000</v>
      </c>
      <c r="AU31" s="31"/>
      <c r="AV31" s="31"/>
      <c r="AW31" s="32"/>
      <c r="AX31" s="30">
        <v>5000</v>
      </c>
      <c r="AY31" s="31"/>
      <c r="AZ31" s="31"/>
      <c r="BA31" s="31"/>
      <c r="BB31" s="32"/>
      <c r="BC31" s="11">
        <v>5000</v>
      </c>
    </row>
    <row r="32" spans="1:55" s="3" customFormat="1" ht="13.7" customHeight="1" x14ac:dyDescent="0.15">
      <c r="A32" s="17" t="s">
        <v>55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8" t="s">
        <v>68</v>
      </c>
      <c r="S32" s="14"/>
      <c r="T32" s="14"/>
      <c r="U32" s="14"/>
      <c r="V32" s="14"/>
      <c r="W32" s="14"/>
      <c r="X32" s="14">
        <v>2816</v>
      </c>
      <c r="Y32" s="14"/>
      <c r="Z32" s="14"/>
      <c r="AA32" s="14"/>
      <c r="AB32" s="14"/>
      <c r="AC32" s="35"/>
      <c r="AD32" s="36"/>
      <c r="AE32" s="36"/>
      <c r="AF32" s="36"/>
      <c r="AG32" s="37"/>
      <c r="AH32" s="35"/>
      <c r="AI32" s="36"/>
      <c r="AJ32" s="36"/>
      <c r="AK32" s="36"/>
      <c r="AL32" s="36"/>
      <c r="AM32" s="37"/>
      <c r="AN32" s="35"/>
      <c r="AO32" s="36"/>
      <c r="AP32" s="36"/>
      <c r="AQ32" s="36"/>
      <c r="AR32" s="36"/>
      <c r="AS32" s="37"/>
      <c r="AT32" s="30"/>
      <c r="AU32" s="31"/>
      <c r="AV32" s="31"/>
      <c r="AW32" s="32"/>
      <c r="AX32" s="30"/>
      <c r="AY32" s="31"/>
      <c r="AZ32" s="31"/>
      <c r="BA32" s="31"/>
      <c r="BB32" s="32"/>
      <c r="BC32" s="11"/>
    </row>
    <row r="33" spans="1:55" s="7" customFormat="1" ht="13.7" customHeight="1" x14ac:dyDescent="0.15">
      <c r="A33" s="52" t="s">
        <v>26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3" t="s">
        <v>60</v>
      </c>
      <c r="S33" s="33"/>
      <c r="T33" s="33"/>
      <c r="U33" s="33"/>
      <c r="V33" s="33"/>
      <c r="W33" s="33"/>
      <c r="X33" s="33" t="s">
        <v>0</v>
      </c>
      <c r="Y33" s="33"/>
      <c r="Z33" s="33"/>
      <c r="AA33" s="33"/>
      <c r="AB33" s="33"/>
      <c r="AC33" s="34">
        <v>78664.100000000006</v>
      </c>
      <c r="AD33" s="34"/>
      <c r="AE33" s="34"/>
      <c r="AF33" s="34"/>
      <c r="AG33" s="34"/>
      <c r="AH33" s="34">
        <v>82016.899999999994</v>
      </c>
      <c r="AI33" s="34"/>
      <c r="AJ33" s="34"/>
      <c r="AK33" s="34"/>
      <c r="AL33" s="34"/>
      <c r="AM33" s="34"/>
      <c r="AN33" s="34">
        <v>79598.399999999994</v>
      </c>
      <c r="AO33" s="34"/>
      <c r="AP33" s="34"/>
      <c r="AQ33" s="34"/>
      <c r="AR33" s="34"/>
      <c r="AS33" s="34"/>
      <c r="AT33" s="28">
        <v>86028.800000000003</v>
      </c>
      <c r="AU33" s="28"/>
      <c r="AV33" s="28"/>
      <c r="AW33" s="28"/>
      <c r="AX33" s="28">
        <v>86028.800000000003</v>
      </c>
      <c r="AY33" s="28"/>
      <c r="AZ33" s="28"/>
      <c r="BA33" s="28"/>
      <c r="BB33" s="28"/>
      <c r="BC33" s="12">
        <v>86028.800000000003</v>
      </c>
    </row>
    <row r="34" spans="1:55" s="3" customFormat="1" ht="13.7" customHeight="1" x14ac:dyDescent="0.15">
      <c r="A34" s="17" t="s">
        <v>66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8" t="s">
        <v>60</v>
      </c>
      <c r="S34" s="14"/>
      <c r="T34" s="14"/>
      <c r="U34" s="14"/>
      <c r="V34" s="14"/>
      <c r="W34" s="14"/>
      <c r="X34" s="14">
        <v>2632</v>
      </c>
      <c r="Y34" s="14"/>
      <c r="Z34" s="14"/>
      <c r="AA34" s="14"/>
      <c r="AB34" s="14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6"/>
      <c r="AU34" s="16"/>
      <c r="AV34" s="16"/>
      <c r="AW34" s="16"/>
      <c r="AX34" s="16"/>
      <c r="AY34" s="16"/>
      <c r="AZ34" s="16"/>
      <c r="BA34" s="16"/>
      <c r="BB34" s="16"/>
      <c r="BC34" s="11"/>
    </row>
    <row r="35" spans="1:55" ht="12.75" customHeight="1" x14ac:dyDescent="0.15">
      <c r="A35" s="17" t="s">
        <v>31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8" t="s">
        <v>60</v>
      </c>
      <c r="S35" s="14"/>
      <c r="T35" s="14"/>
      <c r="U35" s="14"/>
      <c r="V35" s="14"/>
      <c r="W35" s="14"/>
      <c r="X35" s="14">
        <v>2818</v>
      </c>
      <c r="Y35" s="14"/>
      <c r="Z35" s="14"/>
      <c r="AA35" s="14"/>
      <c r="AB35" s="14"/>
      <c r="AC35" s="15">
        <v>78664.100000000006</v>
      </c>
      <c r="AD35" s="15"/>
      <c r="AE35" s="15"/>
      <c r="AF35" s="15"/>
      <c r="AG35" s="15"/>
      <c r="AH35" s="15">
        <v>82016.899999999994</v>
      </c>
      <c r="AI35" s="15"/>
      <c r="AJ35" s="15"/>
      <c r="AK35" s="15"/>
      <c r="AL35" s="15"/>
      <c r="AM35" s="15"/>
      <c r="AN35" s="15">
        <v>79598.399999999994</v>
      </c>
      <c r="AO35" s="15"/>
      <c r="AP35" s="15"/>
      <c r="AQ35" s="15"/>
      <c r="AR35" s="15"/>
      <c r="AS35" s="15"/>
      <c r="AT35" s="16">
        <v>86028.800000000003</v>
      </c>
      <c r="AU35" s="16"/>
      <c r="AV35" s="16"/>
      <c r="AW35" s="16"/>
      <c r="AX35" s="16">
        <v>86028.800000000003</v>
      </c>
      <c r="AY35" s="16"/>
      <c r="AZ35" s="16"/>
      <c r="BA35" s="16"/>
      <c r="BB35" s="16"/>
      <c r="BC35" s="11">
        <v>86028.800000000003</v>
      </c>
    </row>
    <row r="36" spans="1:55" s="7" customFormat="1" ht="12.75" customHeight="1" x14ac:dyDescent="0.15">
      <c r="A36" s="52" t="s">
        <v>52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3" t="s">
        <v>61</v>
      </c>
      <c r="S36" s="33"/>
      <c r="T36" s="33"/>
      <c r="U36" s="33"/>
      <c r="V36" s="33"/>
      <c r="W36" s="33"/>
      <c r="X36" s="33" t="s">
        <v>0</v>
      </c>
      <c r="Y36" s="33"/>
      <c r="Z36" s="33"/>
      <c r="AA36" s="33"/>
      <c r="AB36" s="33"/>
      <c r="AC36" s="34">
        <v>418922.89999999997</v>
      </c>
      <c r="AD36" s="34"/>
      <c r="AE36" s="34"/>
      <c r="AF36" s="34"/>
      <c r="AG36" s="34"/>
      <c r="AH36" s="34">
        <v>455982</v>
      </c>
      <c r="AI36" s="34"/>
      <c r="AJ36" s="34"/>
      <c r="AK36" s="34"/>
      <c r="AL36" s="34"/>
      <c r="AM36" s="34"/>
      <c r="AN36" s="34">
        <v>501067.9</v>
      </c>
      <c r="AO36" s="34"/>
      <c r="AP36" s="34"/>
      <c r="AQ36" s="34"/>
      <c r="AR36" s="34"/>
      <c r="AS36" s="34"/>
      <c r="AT36" s="28">
        <v>556612.4</v>
      </c>
      <c r="AU36" s="28"/>
      <c r="AV36" s="28"/>
      <c r="AW36" s="28"/>
      <c r="AX36" s="28">
        <v>559718</v>
      </c>
      <c r="AY36" s="28"/>
      <c r="AZ36" s="28"/>
      <c r="BA36" s="28"/>
      <c r="BB36" s="28"/>
      <c r="BC36" s="12">
        <v>563139.80000000005</v>
      </c>
    </row>
    <row r="37" spans="1:55" s="3" customFormat="1" ht="13.7" customHeight="1" x14ac:dyDescent="0.15">
      <c r="A37" s="17" t="s">
        <v>66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8" t="s">
        <v>61</v>
      </c>
      <c r="S37" s="14"/>
      <c r="T37" s="14"/>
      <c r="U37" s="14"/>
      <c r="V37" s="14"/>
      <c r="W37" s="14"/>
      <c r="X37" s="14">
        <v>2632</v>
      </c>
      <c r="Y37" s="14"/>
      <c r="Z37" s="14"/>
      <c r="AA37" s="14"/>
      <c r="AB37" s="14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6"/>
      <c r="AU37" s="16"/>
      <c r="AV37" s="16"/>
      <c r="AW37" s="16"/>
      <c r="AX37" s="16"/>
      <c r="AY37" s="16"/>
      <c r="AZ37" s="16"/>
      <c r="BA37" s="16"/>
      <c r="BB37" s="16"/>
      <c r="BC37" s="11"/>
    </row>
    <row r="38" spans="1:55" ht="12.75" customHeight="1" x14ac:dyDescent="0.15">
      <c r="A38" s="17" t="s">
        <v>32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8" t="s">
        <v>61</v>
      </c>
      <c r="S38" s="14"/>
      <c r="T38" s="14"/>
      <c r="U38" s="14"/>
      <c r="V38" s="14"/>
      <c r="W38" s="14"/>
      <c r="X38" s="14">
        <v>2812</v>
      </c>
      <c r="Y38" s="14"/>
      <c r="Z38" s="14"/>
      <c r="AA38" s="14"/>
      <c r="AB38" s="14"/>
      <c r="AC38" s="15">
        <v>59719.6</v>
      </c>
      <c r="AD38" s="15"/>
      <c r="AE38" s="15"/>
      <c r="AF38" s="15"/>
      <c r="AG38" s="15"/>
      <c r="AH38" s="15">
        <v>62340.4</v>
      </c>
      <c r="AI38" s="15"/>
      <c r="AJ38" s="15"/>
      <c r="AK38" s="15"/>
      <c r="AL38" s="15"/>
      <c r="AM38" s="15"/>
      <c r="AN38" s="15">
        <v>65245.2</v>
      </c>
      <c r="AO38" s="15"/>
      <c r="AP38" s="15"/>
      <c r="AQ38" s="15"/>
      <c r="AR38" s="15"/>
      <c r="AS38" s="15"/>
      <c r="AT38" s="16">
        <v>78097</v>
      </c>
      <c r="AU38" s="16"/>
      <c r="AV38" s="16"/>
      <c r="AW38" s="16"/>
      <c r="AX38" s="16">
        <v>81202.600000000006</v>
      </c>
      <c r="AY38" s="16"/>
      <c r="AZ38" s="16"/>
      <c r="BA38" s="16"/>
      <c r="BB38" s="16"/>
      <c r="BC38" s="11">
        <v>84624.4</v>
      </c>
    </row>
    <row r="39" spans="1:55" ht="12.75" customHeight="1" x14ac:dyDescent="0.15">
      <c r="A39" s="17" t="s">
        <v>55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8" t="s">
        <v>61</v>
      </c>
      <c r="S39" s="14"/>
      <c r="T39" s="14"/>
      <c r="U39" s="14"/>
      <c r="V39" s="14"/>
      <c r="W39" s="14"/>
      <c r="X39" s="14">
        <v>2816</v>
      </c>
      <c r="Y39" s="14"/>
      <c r="Z39" s="14"/>
      <c r="AA39" s="14"/>
      <c r="AB39" s="14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6"/>
      <c r="AU39" s="16"/>
      <c r="AV39" s="16"/>
      <c r="AW39" s="16"/>
      <c r="AX39" s="16"/>
      <c r="AY39" s="16"/>
      <c r="AZ39" s="16"/>
      <c r="BA39" s="16"/>
      <c r="BB39" s="16"/>
      <c r="BC39" s="11"/>
    </row>
    <row r="40" spans="1:55" ht="14.25" customHeight="1" x14ac:dyDescent="0.15">
      <c r="A40" s="17" t="s">
        <v>31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8" t="s">
        <v>61</v>
      </c>
      <c r="S40" s="14"/>
      <c r="T40" s="14"/>
      <c r="U40" s="14"/>
      <c r="V40" s="14"/>
      <c r="W40" s="14"/>
      <c r="X40" s="14">
        <v>2818</v>
      </c>
      <c r="Y40" s="14"/>
      <c r="Z40" s="14"/>
      <c r="AA40" s="14"/>
      <c r="AB40" s="14"/>
      <c r="AC40" s="15">
        <v>359203.3</v>
      </c>
      <c r="AD40" s="15"/>
      <c r="AE40" s="15"/>
      <c r="AF40" s="15"/>
      <c r="AG40" s="15"/>
      <c r="AH40" s="15">
        <v>393641.6</v>
      </c>
      <c r="AI40" s="15"/>
      <c r="AJ40" s="15"/>
      <c r="AK40" s="15"/>
      <c r="AL40" s="15"/>
      <c r="AM40" s="15"/>
      <c r="AN40" s="15">
        <v>435822.7</v>
      </c>
      <c r="AO40" s="15"/>
      <c r="AP40" s="15"/>
      <c r="AQ40" s="15"/>
      <c r="AR40" s="15"/>
      <c r="AS40" s="15"/>
      <c r="AT40" s="16">
        <v>478515.4</v>
      </c>
      <c r="AU40" s="16"/>
      <c r="AV40" s="16"/>
      <c r="AW40" s="16"/>
      <c r="AX40" s="16">
        <v>478515.4</v>
      </c>
      <c r="AY40" s="16"/>
      <c r="AZ40" s="16"/>
      <c r="BA40" s="16"/>
      <c r="BB40" s="16"/>
      <c r="BC40" s="11">
        <v>478515.4</v>
      </c>
    </row>
    <row r="41" spans="1:55" s="8" customFormat="1" ht="13.5" customHeight="1" x14ac:dyDescent="0.15">
      <c r="A41" s="17" t="s">
        <v>69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9" t="s">
        <v>71</v>
      </c>
      <c r="S41" s="20"/>
      <c r="T41" s="20"/>
      <c r="U41" s="20"/>
      <c r="V41" s="20"/>
      <c r="W41" s="21"/>
      <c r="X41" s="22"/>
      <c r="Y41" s="22"/>
      <c r="Z41" s="22"/>
      <c r="AA41" s="22"/>
      <c r="AB41" s="22"/>
      <c r="AC41" s="23">
        <v>0</v>
      </c>
      <c r="AD41" s="23"/>
      <c r="AE41" s="23"/>
      <c r="AF41" s="23"/>
      <c r="AG41" s="23"/>
      <c r="AH41" s="24"/>
      <c r="AI41" s="25"/>
      <c r="AJ41" s="25"/>
      <c r="AK41" s="25"/>
      <c r="AL41" s="25"/>
      <c r="AM41" s="26"/>
      <c r="AN41" s="23"/>
      <c r="AO41" s="23"/>
      <c r="AP41" s="23"/>
      <c r="AQ41" s="23"/>
      <c r="AR41" s="23"/>
      <c r="AS41" s="23"/>
      <c r="AT41" s="27"/>
      <c r="AU41" s="27"/>
      <c r="AV41" s="27"/>
      <c r="AW41" s="27"/>
      <c r="AX41" s="27"/>
      <c r="AY41" s="27"/>
      <c r="AZ41" s="27"/>
      <c r="BA41" s="27"/>
      <c r="BB41" s="27"/>
      <c r="BC41" s="13"/>
    </row>
    <row r="42" spans="1:55" ht="12.75" customHeight="1" x14ac:dyDescent="0.15">
      <c r="A42" s="17" t="s">
        <v>70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86" t="s">
        <v>71</v>
      </c>
      <c r="S42" s="87"/>
      <c r="T42" s="87"/>
      <c r="U42" s="87"/>
      <c r="V42" s="87"/>
      <c r="W42" s="87"/>
      <c r="X42" s="14">
        <v>3192</v>
      </c>
      <c r="Y42" s="14"/>
      <c r="Z42" s="14"/>
      <c r="AA42" s="14"/>
      <c r="AB42" s="14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6"/>
      <c r="AU42" s="16"/>
      <c r="AV42" s="16"/>
      <c r="AW42" s="16"/>
      <c r="AX42" s="16"/>
      <c r="AY42" s="16"/>
      <c r="AZ42" s="16"/>
      <c r="BA42" s="16"/>
      <c r="BB42" s="16"/>
      <c r="BC42" s="11"/>
    </row>
    <row r="43" spans="1:55" s="7" customFormat="1" ht="12.75" customHeight="1" x14ac:dyDescent="0.15">
      <c r="A43" s="52" t="s">
        <v>33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3" t="s">
        <v>62</v>
      </c>
      <c r="S43" s="33"/>
      <c r="T43" s="33"/>
      <c r="U43" s="33"/>
      <c r="V43" s="33"/>
      <c r="W43" s="33"/>
      <c r="X43" s="33" t="s">
        <v>0</v>
      </c>
      <c r="Y43" s="33"/>
      <c r="Z43" s="33"/>
      <c r="AA43" s="33"/>
      <c r="AB43" s="33"/>
      <c r="AC43" s="34">
        <v>36988.5</v>
      </c>
      <c r="AD43" s="34"/>
      <c r="AE43" s="34"/>
      <c r="AF43" s="34"/>
      <c r="AG43" s="34"/>
      <c r="AH43" s="34">
        <v>48981.5</v>
      </c>
      <c r="AI43" s="34"/>
      <c r="AJ43" s="34"/>
      <c r="AK43" s="34"/>
      <c r="AL43" s="34"/>
      <c r="AM43" s="34"/>
      <c r="AN43" s="34">
        <v>42756.4</v>
      </c>
      <c r="AO43" s="34"/>
      <c r="AP43" s="34"/>
      <c r="AQ43" s="34"/>
      <c r="AR43" s="34"/>
      <c r="AS43" s="34"/>
      <c r="AT43" s="28">
        <v>59876.899999999994</v>
      </c>
      <c r="AU43" s="28"/>
      <c r="AV43" s="28"/>
      <c r="AW43" s="28"/>
      <c r="AX43" s="28">
        <v>60441.3</v>
      </c>
      <c r="AY43" s="28"/>
      <c r="AZ43" s="28"/>
      <c r="BA43" s="28"/>
      <c r="BB43" s="28"/>
      <c r="BC43" s="12">
        <v>60873</v>
      </c>
    </row>
    <row r="44" spans="1:55" s="3" customFormat="1" ht="13.7" customHeight="1" x14ac:dyDescent="0.15">
      <c r="A44" s="17" t="s">
        <v>66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8" t="s">
        <v>62</v>
      </c>
      <c r="S44" s="14"/>
      <c r="T44" s="14"/>
      <c r="U44" s="14"/>
      <c r="V44" s="14"/>
      <c r="W44" s="14"/>
      <c r="X44" s="14">
        <v>2632</v>
      </c>
      <c r="Y44" s="14"/>
      <c r="Z44" s="14"/>
      <c r="AA44" s="14"/>
      <c r="AB44" s="14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6"/>
      <c r="AU44" s="16"/>
      <c r="AV44" s="16"/>
      <c r="AW44" s="16"/>
      <c r="AX44" s="16"/>
      <c r="AY44" s="16"/>
      <c r="AZ44" s="16"/>
      <c r="BA44" s="16"/>
      <c r="BB44" s="16"/>
      <c r="BC44" s="11"/>
    </row>
    <row r="45" spans="1:55" ht="13.7" customHeight="1" x14ac:dyDescent="0.15">
      <c r="A45" s="17" t="s">
        <v>32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8" t="s">
        <v>62</v>
      </c>
      <c r="S45" s="14"/>
      <c r="T45" s="14"/>
      <c r="U45" s="14"/>
      <c r="V45" s="14"/>
      <c r="W45" s="14"/>
      <c r="X45" s="14">
        <v>2812</v>
      </c>
      <c r="Y45" s="14"/>
      <c r="Z45" s="14"/>
      <c r="AA45" s="14"/>
      <c r="AB45" s="14"/>
      <c r="AC45" s="15">
        <v>5471.1</v>
      </c>
      <c r="AD45" s="15"/>
      <c r="AE45" s="15"/>
      <c r="AF45" s="15"/>
      <c r="AG45" s="15"/>
      <c r="AH45" s="15">
        <v>6188.4</v>
      </c>
      <c r="AI45" s="15"/>
      <c r="AJ45" s="15"/>
      <c r="AK45" s="15"/>
      <c r="AL45" s="15"/>
      <c r="AM45" s="15"/>
      <c r="AN45" s="35">
        <v>6646.8</v>
      </c>
      <c r="AO45" s="36"/>
      <c r="AP45" s="36"/>
      <c r="AQ45" s="36"/>
      <c r="AR45" s="36"/>
      <c r="AS45" s="37"/>
      <c r="AT45" s="16">
        <v>8436.2999999999993</v>
      </c>
      <c r="AU45" s="16"/>
      <c r="AV45" s="16"/>
      <c r="AW45" s="16"/>
      <c r="AX45" s="16">
        <v>9000.7000000000007</v>
      </c>
      <c r="AY45" s="16"/>
      <c r="AZ45" s="16"/>
      <c r="BA45" s="16"/>
      <c r="BB45" s="16"/>
      <c r="BC45" s="11">
        <v>9432.4</v>
      </c>
    </row>
    <row r="46" spans="1:55" ht="12.75" customHeight="1" x14ac:dyDescent="0.15">
      <c r="A46" s="17" t="s">
        <v>31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8" t="s">
        <v>62</v>
      </c>
      <c r="S46" s="14"/>
      <c r="T46" s="14"/>
      <c r="U46" s="14"/>
      <c r="V46" s="14"/>
      <c r="W46" s="14"/>
      <c r="X46" s="14">
        <v>2818</v>
      </c>
      <c r="Y46" s="14"/>
      <c r="Z46" s="14"/>
      <c r="AA46" s="14"/>
      <c r="AB46" s="14"/>
      <c r="AC46" s="15">
        <v>31517.4</v>
      </c>
      <c r="AD46" s="15"/>
      <c r="AE46" s="15"/>
      <c r="AF46" s="15"/>
      <c r="AG46" s="15"/>
      <c r="AH46" s="15">
        <v>42793.1</v>
      </c>
      <c r="AI46" s="15"/>
      <c r="AJ46" s="15"/>
      <c r="AK46" s="15"/>
      <c r="AL46" s="15"/>
      <c r="AM46" s="15"/>
      <c r="AN46" s="35">
        <v>36109.599999999999</v>
      </c>
      <c r="AO46" s="36"/>
      <c r="AP46" s="36"/>
      <c r="AQ46" s="36"/>
      <c r="AR46" s="36"/>
      <c r="AS46" s="37"/>
      <c r="AT46" s="16">
        <v>51440.6</v>
      </c>
      <c r="AU46" s="16"/>
      <c r="AV46" s="16"/>
      <c r="AW46" s="16"/>
      <c r="AX46" s="16">
        <v>51440.6</v>
      </c>
      <c r="AY46" s="16"/>
      <c r="AZ46" s="16"/>
      <c r="BA46" s="16"/>
      <c r="BB46" s="16"/>
      <c r="BC46" s="11">
        <v>51440.6</v>
      </c>
    </row>
    <row r="47" spans="1:55" s="8" customFormat="1" ht="13.5" customHeight="1" x14ac:dyDescent="0.15">
      <c r="A47" s="17" t="s">
        <v>72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9" t="s">
        <v>73</v>
      </c>
      <c r="S47" s="20"/>
      <c r="T47" s="20"/>
      <c r="U47" s="20"/>
      <c r="V47" s="20"/>
      <c r="W47" s="21"/>
      <c r="X47" s="22"/>
      <c r="Y47" s="22"/>
      <c r="Z47" s="22"/>
      <c r="AA47" s="22"/>
      <c r="AB47" s="22"/>
      <c r="AC47" s="23">
        <v>0</v>
      </c>
      <c r="AD47" s="23"/>
      <c r="AE47" s="23"/>
      <c r="AF47" s="23"/>
      <c r="AG47" s="23"/>
      <c r="AH47" s="24">
        <v>69.599999999999994</v>
      </c>
      <c r="AI47" s="25"/>
      <c r="AJ47" s="25"/>
      <c r="AK47" s="25"/>
      <c r="AL47" s="25"/>
      <c r="AM47" s="26"/>
      <c r="AN47" s="23">
        <v>72</v>
      </c>
      <c r="AO47" s="23"/>
      <c r="AP47" s="23"/>
      <c r="AQ47" s="23"/>
      <c r="AR47" s="23"/>
      <c r="AS47" s="23"/>
      <c r="AT47" s="27">
        <v>204</v>
      </c>
      <c r="AU47" s="27"/>
      <c r="AV47" s="27"/>
      <c r="AW47" s="27"/>
      <c r="AX47" s="27">
        <v>204</v>
      </c>
      <c r="AY47" s="27"/>
      <c r="AZ47" s="27"/>
      <c r="BA47" s="27"/>
      <c r="BB47" s="27"/>
      <c r="BC47" s="13">
        <v>204</v>
      </c>
    </row>
    <row r="48" spans="1:55" ht="12.75" customHeight="1" x14ac:dyDescent="0.15">
      <c r="A48" s="17" t="s">
        <v>32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87" t="s">
        <v>73</v>
      </c>
      <c r="S48" s="87"/>
      <c r="T48" s="87"/>
      <c r="U48" s="87"/>
      <c r="V48" s="87"/>
      <c r="W48" s="87"/>
      <c r="X48" s="14">
        <v>2812</v>
      </c>
      <c r="Y48" s="14"/>
      <c r="Z48" s="14"/>
      <c r="AA48" s="14"/>
      <c r="AB48" s="14"/>
      <c r="AC48" s="15"/>
      <c r="AD48" s="15"/>
      <c r="AE48" s="15"/>
      <c r="AF48" s="15"/>
      <c r="AG48" s="15"/>
      <c r="AH48" s="15">
        <v>69.599999999999994</v>
      </c>
      <c r="AI48" s="15"/>
      <c r="AJ48" s="15"/>
      <c r="AK48" s="15"/>
      <c r="AL48" s="15"/>
      <c r="AM48" s="15"/>
      <c r="AN48" s="15">
        <v>72</v>
      </c>
      <c r="AO48" s="15"/>
      <c r="AP48" s="15"/>
      <c r="AQ48" s="15"/>
      <c r="AR48" s="15"/>
      <c r="AS48" s="15"/>
      <c r="AT48" s="16">
        <v>204</v>
      </c>
      <c r="AU48" s="16"/>
      <c r="AV48" s="16"/>
      <c r="AW48" s="16"/>
      <c r="AX48" s="16">
        <v>204</v>
      </c>
      <c r="AY48" s="16"/>
      <c r="AZ48" s="16"/>
      <c r="BA48" s="16"/>
      <c r="BB48" s="16"/>
      <c r="BC48" s="11">
        <v>204</v>
      </c>
    </row>
    <row r="49" spans="1:55" s="8" customFormat="1" ht="13.5" customHeight="1" x14ac:dyDescent="0.15">
      <c r="A49" s="17" t="s">
        <v>53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38" t="s">
        <v>63</v>
      </c>
      <c r="S49" s="39"/>
      <c r="T49" s="39"/>
      <c r="U49" s="39"/>
      <c r="V49" s="39"/>
      <c r="W49" s="40"/>
      <c r="X49" s="22"/>
      <c r="Y49" s="22"/>
      <c r="Z49" s="22"/>
      <c r="AA49" s="22"/>
      <c r="AB49" s="22"/>
      <c r="AC49" s="23">
        <v>39953.800000000003</v>
      </c>
      <c r="AD49" s="23"/>
      <c r="AE49" s="23"/>
      <c r="AF49" s="23"/>
      <c r="AG49" s="23"/>
      <c r="AH49" s="24">
        <v>42236</v>
      </c>
      <c r="AI49" s="25"/>
      <c r="AJ49" s="25"/>
      <c r="AK49" s="25"/>
      <c r="AL49" s="25"/>
      <c r="AM49" s="26"/>
      <c r="AN49" s="23">
        <v>45346.5</v>
      </c>
      <c r="AO49" s="23"/>
      <c r="AP49" s="23"/>
      <c r="AQ49" s="23"/>
      <c r="AR49" s="23"/>
      <c r="AS49" s="23"/>
      <c r="AT49" s="27">
        <v>48928.9</v>
      </c>
      <c r="AU49" s="27"/>
      <c r="AV49" s="27"/>
      <c r="AW49" s="27"/>
      <c r="AX49" s="27">
        <v>51056.9</v>
      </c>
      <c r="AY49" s="27"/>
      <c r="AZ49" s="27"/>
      <c r="BA49" s="27"/>
      <c r="BB49" s="27"/>
      <c r="BC49" s="13">
        <v>52972.1</v>
      </c>
    </row>
    <row r="50" spans="1:55" ht="12.75" customHeight="1" x14ac:dyDescent="0.15">
      <c r="A50" s="17" t="s">
        <v>31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8" t="s">
        <v>63</v>
      </c>
      <c r="S50" s="14"/>
      <c r="T50" s="14"/>
      <c r="U50" s="14"/>
      <c r="V50" s="14"/>
      <c r="W50" s="14"/>
      <c r="X50" s="14">
        <v>2818</v>
      </c>
      <c r="Y50" s="14"/>
      <c r="Z50" s="14"/>
      <c r="AA50" s="14"/>
      <c r="AB50" s="14"/>
      <c r="AC50" s="15">
        <v>39953.800000000003</v>
      </c>
      <c r="AD50" s="15"/>
      <c r="AE50" s="15"/>
      <c r="AF50" s="15"/>
      <c r="AG50" s="15"/>
      <c r="AH50" s="15">
        <v>42236</v>
      </c>
      <c r="AI50" s="15"/>
      <c r="AJ50" s="15"/>
      <c r="AK50" s="15"/>
      <c r="AL50" s="15"/>
      <c r="AM50" s="15"/>
      <c r="AN50" s="15">
        <v>45346.5</v>
      </c>
      <c r="AO50" s="15"/>
      <c r="AP50" s="15"/>
      <c r="AQ50" s="15"/>
      <c r="AR50" s="15"/>
      <c r="AS50" s="15"/>
      <c r="AT50" s="16">
        <v>48928.9</v>
      </c>
      <c r="AU50" s="16"/>
      <c r="AV50" s="16"/>
      <c r="AW50" s="16"/>
      <c r="AX50" s="16">
        <v>51056.9</v>
      </c>
      <c r="AY50" s="16"/>
      <c r="AZ50" s="16"/>
      <c r="BA50" s="16"/>
      <c r="BB50" s="16"/>
      <c r="BC50" s="11">
        <v>52972.1</v>
      </c>
    </row>
  </sheetData>
  <mergeCells count="336">
    <mergeCell ref="A48:Q48"/>
    <mergeCell ref="R48:W48"/>
    <mergeCell ref="X48:AB48"/>
    <mergeCell ref="AC48:AG48"/>
    <mergeCell ref="AH48:AM48"/>
    <mergeCell ref="AN48:AS48"/>
    <mergeCell ref="AT48:AW48"/>
    <mergeCell ref="AX48:BB48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47:Q47"/>
    <mergeCell ref="R47:W47"/>
    <mergeCell ref="X47:AB47"/>
    <mergeCell ref="AC47:AG47"/>
    <mergeCell ref="AH47:AM47"/>
    <mergeCell ref="AN47:AS47"/>
    <mergeCell ref="AT47:AW47"/>
    <mergeCell ref="AX47:BB47"/>
    <mergeCell ref="AN31:AS31"/>
    <mergeCell ref="AT31:AW31"/>
    <mergeCell ref="AB16:AF16"/>
    <mergeCell ref="AG16:AL16"/>
    <mergeCell ref="AB17:AF17"/>
    <mergeCell ref="AG17:AL17"/>
    <mergeCell ref="AB18:AF18"/>
    <mergeCell ref="AG18:AL18"/>
    <mergeCell ref="AB19:AF19"/>
    <mergeCell ref="AG19:AL19"/>
    <mergeCell ref="AT27:AW27"/>
    <mergeCell ref="AW18:BA18"/>
    <mergeCell ref="AM16:AR16"/>
    <mergeCell ref="AT24:AW24"/>
    <mergeCell ref="AX24:BB24"/>
    <mergeCell ref="AX25:BB25"/>
    <mergeCell ref="BB17:BC17"/>
    <mergeCell ref="BB20:BC20"/>
    <mergeCell ref="AW22:BA22"/>
    <mergeCell ref="BB22:BC22"/>
    <mergeCell ref="X45:AB45"/>
    <mergeCell ref="AC45:AG45"/>
    <mergeCell ref="AH45:AM45"/>
    <mergeCell ref="AN45:AS45"/>
    <mergeCell ref="A42:Q42"/>
    <mergeCell ref="R42:W42"/>
    <mergeCell ref="A27:Q27"/>
    <mergeCell ref="A29:Q29"/>
    <mergeCell ref="A32:Q32"/>
    <mergeCell ref="R27:W27"/>
    <mergeCell ref="R29:W29"/>
    <mergeCell ref="R32:W32"/>
    <mergeCell ref="X27:AB27"/>
    <mergeCell ref="X29:AB29"/>
    <mergeCell ref="X32:AB32"/>
    <mergeCell ref="A30:Q30"/>
    <mergeCell ref="R31:W31"/>
    <mergeCell ref="X30:AB30"/>
    <mergeCell ref="A31:Q31"/>
    <mergeCell ref="R30:W30"/>
    <mergeCell ref="X31:AB31"/>
    <mergeCell ref="A36:Q36"/>
    <mergeCell ref="AH37:AM37"/>
    <mergeCell ref="AN37:AS37"/>
    <mergeCell ref="B18:L18"/>
    <mergeCell ref="M18:S18"/>
    <mergeCell ref="T18:AA18"/>
    <mergeCell ref="AM18:AR18"/>
    <mergeCell ref="AS18:AV18"/>
    <mergeCell ref="AT45:AW45"/>
    <mergeCell ref="AX45:BB45"/>
    <mergeCell ref="A43:Q43"/>
    <mergeCell ref="AT40:AW40"/>
    <mergeCell ref="AX40:BB40"/>
    <mergeCell ref="A40:Q40"/>
    <mergeCell ref="R40:W40"/>
    <mergeCell ref="X40:AB40"/>
    <mergeCell ref="AC40:AG40"/>
    <mergeCell ref="AH40:AM40"/>
    <mergeCell ref="AN40:AS40"/>
    <mergeCell ref="X43:AB43"/>
    <mergeCell ref="AC43:AG43"/>
    <mergeCell ref="AH43:AM43"/>
    <mergeCell ref="AN43:AS43"/>
    <mergeCell ref="R43:W43"/>
    <mergeCell ref="A45:Q45"/>
    <mergeCell ref="R45:W45"/>
    <mergeCell ref="AW20:BA20"/>
    <mergeCell ref="E9:BC9"/>
    <mergeCell ref="A10:D10"/>
    <mergeCell ref="E10:BC10"/>
    <mergeCell ref="A12:A13"/>
    <mergeCell ref="B12:L13"/>
    <mergeCell ref="M12:S13"/>
    <mergeCell ref="T12:AA13"/>
    <mergeCell ref="AB12:AF12"/>
    <mergeCell ref="AG12:AL12"/>
    <mergeCell ref="AS13:AV13"/>
    <mergeCell ref="A9:D9"/>
    <mergeCell ref="AW13:BA13"/>
    <mergeCell ref="AM14:AR14"/>
    <mergeCell ref="AW15:BA15"/>
    <mergeCell ref="BB19:BC19"/>
    <mergeCell ref="BB18:BC18"/>
    <mergeCell ref="M19:S19"/>
    <mergeCell ref="T19:AA19"/>
    <mergeCell ref="AM19:AR19"/>
    <mergeCell ref="B17:L17"/>
    <mergeCell ref="M17:S17"/>
    <mergeCell ref="AS19:AV19"/>
    <mergeCell ref="AW19:BA19"/>
    <mergeCell ref="AS17:AV17"/>
    <mergeCell ref="AW17:BA17"/>
    <mergeCell ref="AB15:AF15"/>
    <mergeCell ref="AG15:AL15"/>
    <mergeCell ref="AM15:AR15"/>
    <mergeCell ref="AS15:AV15"/>
    <mergeCell ref="B14:L14"/>
    <mergeCell ref="M14:S14"/>
    <mergeCell ref="T14:AA14"/>
    <mergeCell ref="AB14:AF14"/>
    <mergeCell ref="AG14:AL14"/>
    <mergeCell ref="T16:AA16"/>
    <mergeCell ref="BB15:BC15"/>
    <mergeCell ref="A3:C3"/>
    <mergeCell ref="D3:AX3"/>
    <mergeCell ref="AY3:BC3"/>
    <mergeCell ref="A4:C4"/>
    <mergeCell ref="D4:AX4"/>
    <mergeCell ref="AY4:BC4"/>
    <mergeCell ref="AS14:AV14"/>
    <mergeCell ref="AW14:BA14"/>
    <mergeCell ref="BB14:BC14"/>
    <mergeCell ref="AM12:AR12"/>
    <mergeCell ref="AS12:AV12"/>
    <mergeCell ref="AW12:BA12"/>
    <mergeCell ref="BB12:BC12"/>
    <mergeCell ref="A5:C5"/>
    <mergeCell ref="D5:AX5"/>
    <mergeCell ref="AY5:BC5"/>
    <mergeCell ref="A7:D7"/>
    <mergeCell ref="E7:BC7"/>
    <mergeCell ref="AB13:AF13"/>
    <mergeCell ref="A8:D8"/>
    <mergeCell ref="E8:BC8"/>
    <mergeCell ref="BB13:BC13"/>
    <mergeCell ref="AG13:AL13"/>
    <mergeCell ref="AM13:AR13"/>
    <mergeCell ref="B15:L15"/>
    <mergeCell ref="M15:S15"/>
    <mergeCell ref="T15:AA15"/>
    <mergeCell ref="R36:W36"/>
    <mergeCell ref="AM21:AR21"/>
    <mergeCell ref="BB21:BC21"/>
    <mergeCell ref="AS16:AV16"/>
    <mergeCell ref="AW16:BA16"/>
    <mergeCell ref="BB16:BC16"/>
    <mergeCell ref="B16:L16"/>
    <mergeCell ref="M16:S16"/>
    <mergeCell ref="AT26:AW26"/>
    <mergeCell ref="AX26:BB26"/>
    <mergeCell ref="R25:W25"/>
    <mergeCell ref="X25:AB25"/>
    <mergeCell ref="AC25:AG25"/>
    <mergeCell ref="AH25:AM25"/>
    <mergeCell ref="AN25:AS25"/>
    <mergeCell ref="AT25:AW25"/>
    <mergeCell ref="A24:Q25"/>
    <mergeCell ref="R24:AB24"/>
    <mergeCell ref="AC24:AG24"/>
    <mergeCell ref="AH24:AM24"/>
    <mergeCell ref="AN24:AS24"/>
    <mergeCell ref="T17:AA17"/>
    <mergeCell ref="AM17:AR17"/>
    <mergeCell ref="A26:Q26"/>
    <mergeCell ref="R26:W26"/>
    <mergeCell ref="X26:AB26"/>
    <mergeCell ref="AC26:AG26"/>
    <mergeCell ref="AH26:AM26"/>
    <mergeCell ref="AN26:AS26"/>
    <mergeCell ref="B19:L19"/>
    <mergeCell ref="B22:L22"/>
    <mergeCell ref="M22:S22"/>
    <mergeCell ref="T22:AA22"/>
    <mergeCell ref="AB22:AF22"/>
    <mergeCell ref="AG22:AL22"/>
    <mergeCell ref="AM22:AR22"/>
    <mergeCell ref="AS22:AV22"/>
    <mergeCell ref="M20:S20"/>
    <mergeCell ref="T20:AA20"/>
    <mergeCell ref="AB20:AF20"/>
    <mergeCell ref="AG20:AL20"/>
    <mergeCell ref="AM20:AR20"/>
    <mergeCell ref="AS20:AV20"/>
    <mergeCell ref="B21:L21"/>
    <mergeCell ref="M21:S21"/>
    <mergeCell ref="A1:BC1"/>
    <mergeCell ref="E2:AU2"/>
    <mergeCell ref="AY2:BC2"/>
    <mergeCell ref="AT46:AW46"/>
    <mergeCell ref="AX46:BB46"/>
    <mergeCell ref="A46:Q46"/>
    <mergeCell ref="R46:W46"/>
    <mergeCell ref="X46:AB46"/>
    <mergeCell ref="AC46:AG46"/>
    <mergeCell ref="AH46:AM46"/>
    <mergeCell ref="AN46:AS46"/>
    <mergeCell ref="AT43:AW43"/>
    <mergeCell ref="AX43:BB43"/>
    <mergeCell ref="AT36:AW36"/>
    <mergeCell ref="AX36:BB36"/>
    <mergeCell ref="A38:Q38"/>
    <mergeCell ref="A39:Q39"/>
    <mergeCell ref="A33:Q33"/>
    <mergeCell ref="R33:W33"/>
    <mergeCell ref="A14:A15"/>
    <mergeCell ref="AX33:BB33"/>
    <mergeCell ref="B20:L20"/>
    <mergeCell ref="A16:A18"/>
    <mergeCell ref="A19:A22"/>
    <mergeCell ref="T21:AA21"/>
    <mergeCell ref="AB21:AF21"/>
    <mergeCell ref="AG21:AL21"/>
    <mergeCell ref="X33:AB33"/>
    <mergeCell ref="AC33:AG33"/>
    <mergeCell ref="AH33:AM33"/>
    <mergeCell ref="AN33:AS33"/>
    <mergeCell ref="A23:AH23"/>
    <mergeCell ref="AO23:BC23"/>
    <mergeCell ref="AT29:AW29"/>
    <mergeCell ref="AT32:AW32"/>
    <mergeCell ref="AX27:BB27"/>
    <mergeCell ref="AX29:BB29"/>
    <mergeCell ref="AX32:BB32"/>
    <mergeCell ref="AC27:AG27"/>
    <mergeCell ref="AC29:AG29"/>
    <mergeCell ref="AC32:AG32"/>
    <mergeCell ref="AH27:AM27"/>
    <mergeCell ref="AH29:AM29"/>
    <mergeCell ref="AH32:AM32"/>
    <mergeCell ref="AN27:AS27"/>
    <mergeCell ref="AN29:AS29"/>
    <mergeCell ref="AC31:AG31"/>
    <mergeCell ref="AH31:AM31"/>
    <mergeCell ref="A50:Q50"/>
    <mergeCell ref="R50:W50"/>
    <mergeCell ref="X50:AB50"/>
    <mergeCell ref="AC50:AG50"/>
    <mergeCell ref="AH50:AM50"/>
    <mergeCell ref="AN50:AS50"/>
    <mergeCell ref="AT50:AW50"/>
    <mergeCell ref="AX50:BB50"/>
    <mergeCell ref="A49:Q49"/>
    <mergeCell ref="R49:W49"/>
    <mergeCell ref="X49:AB49"/>
    <mergeCell ref="AC49:AG49"/>
    <mergeCell ref="AH49:AM49"/>
    <mergeCell ref="AN49:AS49"/>
    <mergeCell ref="AT49:AW49"/>
    <mergeCell ref="AX49:BB49"/>
    <mergeCell ref="X39:AB39"/>
    <mergeCell ref="AC39:AG39"/>
    <mergeCell ref="AH39:AM39"/>
    <mergeCell ref="R38:W38"/>
    <mergeCell ref="R39:W39"/>
    <mergeCell ref="AT33:AW33"/>
    <mergeCell ref="AS21:AV21"/>
    <mergeCell ref="AW21:BA21"/>
    <mergeCell ref="AX31:BB31"/>
    <mergeCell ref="R35:W35"/>
    <mergeCell ref="X35:AB35"/>
    <mergeCell ref="AC35:AG35"/>
    <mergeCell ref="AT37:AW37"/>
    <mergeCell ref="AX37:BB37"/>
    <mergeCell ref="X36:AB36"/>
    <mergeCell ref="AC36:AG36"/>
    <mergeCell ref="AH36:AM36"/>
    <mergeCell ref="AN36:AS36"/>
    <mergeCell ref="AN32:AS32"/>
    <mergeCell ref="AC30:AG30"/>
    <mergeCell ref="AH30:AM30"/>
    <mergeCell ref="AN30:AS30"/>
    <mergeCell ref="AT30:AW30"/>
    <mergeCell ref="AX30:BB30"/>
    <mergeCell ref="A37:Q37"/>
    <mergeCell ref="R37:W37"/>
    <mergeCell ref="X37:AB37"/>
    <mergeCell ref="AN34:AS34"/>
    <mergeCell ref="AT34:AW34"/>
    <mergeCell ref="AX34:BB34"/>
    <mergeCell ref="AH35:AM35"/>
    <mergeCell ref="AN35:AS35"/>
    <mergeCell ref="AT35:AW35"/>
    <mergeCell ref="A35:Q35"/>
    <mergeCell ref="A41:Q41"/>
    <mergeCell ref="R41:W41"/>
    <mergeCell ref="X41:AB41"/>
    <mergeCell ref="AC41:AG41"/>
    <mergeCell ref="AH41:AM41"/>
    <mergeCell ref="AN41:AS41"/>
    <mergeCell ref="AT41:AW41"/>
    <mergeCell ref="AX41:BB41"/>
    <mergeCell ref="A34:Q34"/>
    <mergeCell ref="R34:W34"/>
    <mergeCell ref="X34:AB34"/>
    <mergeCell ref="AC34:AG34"/>
    <mergeCell ref="AH34:AM34"/>
    <mergeCell ref="AX35:BB35"/>
    <mergeCell ref="AN39:AS39"/>
    <mergeCell ref="AT39:AW39"/>
    <mergeCell ref="AX39:BB39"/>
    <mergeCell ref="AX38:BB38"/>
    <mergeCell ref="AN38:AS38"/>
    <mergeCell ref="AT38:AW38"/>
    <mergeCell ref="AC37:AG37"/>
    <mergeCell ref="X38:AB38"/>
    <mergeCell ref="AC38:AG38"/>
    <mergeCell ref="AH38:AM38"/>
    <mergeCell ref="X42:AB42"/>
    <mergeCell ref="AC42:AG42"/>
    <mergeCell ref="AH42:AM42"/>
    <mergeCell ref="AN42:AS42"/>
    <mergeCell ref="AT42:AW42"/>
    <mergeCell ref="AX42:BB42"/>
    <mergeCell ref="A44:Q44"/>
    <mergeCell ref="R44:W44"/>
    <mergeCell ref="X44:AB44"/>
    <mergeCell ref="AC44:AG44"/>
    <mergeCell ref="AH44:AM44"/>
    <mergeCell ref="AN44:AS44"/>
    <mergeCell ref="AT44:AW44"/>
    <mergeCell ref="AX44:BB44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2:D2 A10:D10 A8:D8 F8:BC8 A11:BC11 A40:Q40 A50:Q50 B23:BC23 A13:BC13 A12:AA12 AC12:AF12 AH12:AL12 A22:AA22 A16:AA16 A17:AA17 A18:AA18 A19:AA19 A20:AA20 A21:L21 A15:AA15 A14:AA14 A9:D9 F9:BC9 F10:BC10 AN12:AR12 AT12:AV12 AX12:BA12 BC12 A25:BC25 A24:AB24 AD24:AG24 AI24:AM24 A35:Q35 A26:AB26 A33:Q33 A36:Q36 A38:Q38 A46:Q46 A43:Q43 A45:Q45 A49:Q49 AO24:AS24 AU24:AW24 AY24:BB24 A6:BC7 A3:C3 E3:BC3 A4:C4 E4:BC4 A5:C5 E5:BC5 X33:AB33 X35:AB35 S33:W33 R35:W35 R32:R33 X36:AB36 X40:AB40 X38:AB38 Y39:AB39 S36:W36 R36 X43:AB43 X46:AB46 X45:AB45 S43:W43 R45:W46 R43 X49:AB49 S49:W49 R50:W50 R49 F2:AY2 AZ2:BC2 R40:W40 R38:W39 R29 AC19:AF19 AC20:AF20 R27 T21:A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0226_8808</vt:lpstr>
      <vt:lpstr>'0226_8808'!Заголовки_для_печати</vt:lpstr>
      <vt:lpstr>'0226_8808'!Область_печати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2025-12-20T16:48:58Z</cp:lastPrinted>
  <dcterms:created xsi:type="dcterms:W3CDTF">2009-06-17T07:33:19Z</dcterms:created>
  <dcterms:modified xsi:type="dcterms:W3CDTF">2025-12-20T16:49:02Z</dcterms:modified>
</cp:coreProperties>
</file>